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667D3B92-0365-4DFC-85A7-57DAF7C349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</workbook>
</file>

<file path=xl/calcChain.xml><?xml version="1.0" encoding="utf-8"?>
<calcChain xmlns="http://schemas.openxmlformats.org/spreadsheetml/2006/main">
  <c r="I74" i="1" l="1"/>
  <c r="I75" i="1"/>
  <c r="I76" i="1"/>
  <c r="I77" i="1"/>
  <c r="I78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6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34" i="1"/>
  <c r="I27" i="1"/>
  <c r="I19" i="1"/>
  <c r="I20" i="1"/>
  <c r="I21" i="1"/>
  <c r="I22" i="1"/>
  <c r="I23" i="1"/>
  <c r="I24" i="1"/>
  <c r="I18" i="1"/>
  <c r="I8" i="1"/>
  <c r="I9" i="1"/>
  <c r="I10" i="1"/>
  <c r="I11" i="1"/>
  <c r="I12" i="1"/>
  <c r="I13" i="1"/>
  <c r="I14" i="1"/>
  <c r="I15" i="1"/>
  <c r="I7" i="1"/>
  <c r="M54" i="1"/>
  <c r="G53" i="1"/>
  <c r="G28" i="1"/>
  <c r="G51" i="1"/>
  <c r="G78" i="1"/>
  <c r="G75" i="1"/>
  <c r="G34" i="1"/>
  <c r="G61" i="1"/>
  <c r="G80" i="1"/>
  <c r="G81" i="1"/>
  <c r="G77" i="1"/>
  <c r="G73" i="1"/>
  <c r="G74" i="1"/>
  <c r="G13" i="1"/>
  <c r="I35" i="1" l="1"/>
  <c r="I54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5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7" i="1"/>
  <c r="G30" i="1"/>
  <c r="G33" i="1"/>
  <c r="G29" i="1"/>
  <c r="G31" i="1"/>
  <c r="G32" i="1"/>
  <c r="G23" i="1"/>
  <c r="G22" i="1"/>
  <c r="G21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<sst xmlns="http://schemas.openxmlformats.org/spreadsheetml/2006/main" count="94" uniqueCount="88">
  <si>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</si>
  <si>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</si>
  <si>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</si>
  <si>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</si>
  <si>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</si>
  <si>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</si>
  <si>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</si>
  <si>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</si>
  <si>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</si>
  <si>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</si>
  <si>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</si>
  <si>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</si>
  <si>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</si>
  <si>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</si>
  <si>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</si>
  <si>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</si>
  <si>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</si>
  <si>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</si>
  <si>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</si>
  <si>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</si>
  <si>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</si>
  <si>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</si>
  <si>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</si>
  <si>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</si>
  <si>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</si>
  <si>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</si>
  <si>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</si>
  <si>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</si>
  <si>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</si>
  <si>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</si>
  <si>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</si>
  <si>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</si>
  <si>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</si>
  <si>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</si>
  <si>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</si>
  <si>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</si>
  <si>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</si>
  <si>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</si>
  <si>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</si>
  <si>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</si>
  <si>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</si>
  <si>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</si>
  <si>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</si>
  <si>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</si>
  <si>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</si>
  <si>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</si>
  <si>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</si>
  <si>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</si>
  <si>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</si>
  <si>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</si>
  <si>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</si>
  <si>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</si>
  <si>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</si>
  <si>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</si>
  <si>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</si>
  <si>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</si>
  <si>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</si>
  <si>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</si>
  <si>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</si>
  <si>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</si>
  <si>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</si>
  <si>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</si>
  <si>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</si>
  <si>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</si>
  <si>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</si>
  <si>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</si>
  <si>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</si>
  <si>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</si>
  <si>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</si>
  <si>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</si>
  <si>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</si>
  <si>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</si>
  <si>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</si>
  <si>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</si>
  <si>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</si>
  <si>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</si>
  <si>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</si>
  <si>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</si>
  <si>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</si>
  <si>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</si>
  <si>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</si>
  <si>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</si>
  <si>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</si>
  <si>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</si>
  <si>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</si>
  <si>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2023 m. lapkričio mėn. </t>
  </si>
  <si>
    <r>
      <t>2023 m. lapkričio mėnesio šilumos kaina 0,086437 Eur/kWh (su 9 proc. PVM), karšto vandens kaina 9,49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</si>
  <si>
    <r>
      <t>Pagal Lietuvos hidrometeorologijos tarnybos duomenis vidutinė lapkričio mėnesio lauko oro temperatūra  +2,5 C</t>
    </r>
    <r>
      <rPr>
        <sz val="10"/>
        <color theme="1"/>
        <rFont val="Calibri"/>
        <family val="2"/>
        <charset val="186"/>
      </rPr>
      <t>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</si>
</sst>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73" workbookViewId="0">
      <selection activeCell="K97" sqref="K97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8" t="s">
        <v>0</v>
      </c>
      <c r="B3" s="28" t="s">
        <v>1</v>
      </c>
      <c r="C3" s="28" t="s">
        <v>2</v>
      </c>
      <c r="D3" s="28" t="s">
        <v>70</v>
      </c>
      <c r="E3" s="28" t="s">
        <v>71</v>
      </c>
      <c r="F3" s="26" t="s">
        <v>74</v>
      </c>
      <c r="G3" s="27"/>
      <c r="H3" s="27"/>
      <c r="I3" s="24" t="s">
        <v>72</v>
      </c>
    </row>
    <row r="4" spans="1:10" ht="25.5" x14ac:dyDescent="0.25">
      <c r="A4" s="29"/>
      <c r="B4" s="29"/>
      <c r="C4" s="29"/>
      <c r="D4" s="29"/>
      <c r="E4" s="29"/>
      <c r="F4" s="2" t="s">
        <v>75</v>
      </c>
      <c r="G4" s="9" t="s">
        <v>76</v>
      </c>
      <c r="H4" s="7" t="s">
        <v>77</v>
      </c>
      <c r="I4" s="25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30" t="s">
        <v>73</v>
      </c>
      <c r="B6" s="30"/>
      <c r="C6" s="30"/>
      <c r="D6" s="30"/>
      <c r="E6" s="30"/>
      <c r="F6" s="30"/>
      <c r="G6" s="30"/>
      <c r="H6" s="30"/>
      <c r="I6" s="30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8512</v>
      </c>
      <c r="F7" s="13">
        <v>2.125</v>
      </c>
      <c r="G7" s="13">
        <f t="shared" ref="G7:G15" si="0">SUM(H7-F7)</f>
        <v>22.446999999999999</v>
      </c>
      <c r="H7" s="9">
        <v>24.571999999999999</v>
      </c>
      <c r="I7" s="14">
        <f>ROUND(H7*0.086437,2)</f>
        <v>2.12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6107</v>
      </c>
      <c r="F8" s="13">
        <v>2.4129999999999998</v>
      </c>
      <c r="G8" s="13">
        <f t="shared" si="0"/>
        <v>21.718</v>
      </c>
      <c r="H8" s="9">
        <v>24.131</v>
      </c>
      <c r="I8" s="14">
        <f t="shared" ref="I8:I15" si="1">ROUND(H8*0.086437,2)</f>
        <v>2.09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7327</v>
      </c>
      <c r="F9" s="13">
        <v>1.5920000000000001</v>
      </c>
      <c r="G9" s="9">
        <f t="shared" si="0"/>
        <v>20.173000000000002</v>
      </c>
      <c r="H9" s="9">
        <v>21.765000000000001</v>
      </c>
      <c r="I9" s="14">
        <f t="shared" si="1"/>
        <v>1.88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4233</v>
      </c>
      <c r="F10" s="13">
        <v>1.1719999999999999</v>
      </c>
      <c r="G10" s="9">
        <f t="shared" si="0"/>
        <v>21.155000000000001</v>
      </c>
      <c r="H10" s="9">
        <v>22.327000000000002</v>
      </c>
      <c r="I10" s="14">
        <f t="shared" si="1"/>
        <v>1.93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6116</v>
      </c>
      <c r="F11" s="13">
        <v>2.2559999999999998</v>
      </c>
      <c r="G11" s="9">
        <f t="shared" si="0"/>
        <v>21.308</v>
      </c>
      <c r="H11" s="13">
        <v>23.564</v>
      </c>
      <c r="I11" s="14">
        <f t="shared" si="1"/>
        <v>2.04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6612</v>
      </c>
      <c r="F12" s="13">
        <v>1.649</v>
      </c>
      <c r="G12" s="9">
        <f t="shared" si="0"/>
        <v>17.587999999999997</v>
      </c>
      <c r="H12" s="13">
        <v>19.236999999999998</v>
      </c>
      <c r="I12" s="14">
        <f t="shared" si="1"/>
        <v>1.66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152.49</v>
      </c>
      <c r="E13" s="9">
        <v>4159</v>
      </c>
      <c r="F13" s="13">
        <v>1.1299999999999999</v>
      </c>
      <c r="G13" s="9">
        <f t="shared" si="0"/>
        <v>23.583000000000002</v>
      </c>
      <c r="H13" s="9">
        <v>24.713000000000001</v>
      </c>
      <c r="I13" s="14">
        <f t="shared" si="1"/>
        <v>2.14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6092</v>
      </c>
      <c r="F14" s="13">
        <v>2.1259999999999999</v>
      </c>
      <c r="G14" s="9">
        <f t="shared" si="0"/>
        <v>21.977</v>
      </c>
      <c r="H14" s="13">
        <v>24.103000000000002</v>
      </c>
      <c r="I14" s="14">
        <f t="shared" si="1"/>
        <v>2.08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6592</v>
      </c>
      <c r="F15" s="13">
        <v>1.778</v>
      </c>
      <c r="G15" s="9">
        <f t="shared" si="0"/>
        <v>21.294</v>
      </c>
      <c r="H15" s="13">
        <v>23.071999999999999</v>
      </c>
      <c r="I15" s="14">
        <f t="shared" si="1"/>
        <v>1.99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1.9922222222222221</v>
      </c>
    </row>
    <row r="17" spans="1:9" x14ac:dyDescent="0.25">
      <c r="A17" s="21" t="s">
        <v>78</v>
      </c>
      <c r="B17" s="21"/>
      <c r="C17" s="21"/>
      <c r="D17" s="21"/>
      <c r="E17" s="21"/>
      <c r="F17" s="21"/>
      <c r="G17" s="21"/>
      <c r="H17" s="21"/>
      <c r="I17" s="21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12576</v>
      </c>
      <c r="F18" s="13">
        <v>1.6</v>
      </c>
      <c r="G18" s="13">
        <f t="shared" ref="G18:G24" si="2">SUM(H18-F18)</f>
        <v>16.861999999999998</v>
      </c>
      <c r="H18" s="13">
        <v>18.462</v>
      </c>
      <c r="I18" s="14">
        <f>ROUND(H18*0.086437,2)</f>
        <v>1.6</v>
      </c>
    </row>
    <row r="19" spans="1:9" x14ac:dyDescent="0.25">
      <c r="A19" s="10">
        <v>11</v>
      </c>
      <c r="B19" s="11" t="s">
        <v>13</v>
      </c>
      <c r="C19" s="9">
        <v>733.08</v>
      </c>
      <c r="D19" s="9">
        <v>733.08</v>
      </c>
      <c r="E19" s="9">
        <v>7258</v>
      </c>
      <c r="F19" s="13">
        <v>0.99</v>
      </c>
      <c r="G19" s="9">
        <f t="shared" si="2"/>
        <v>8.9109999999999996</v>
      </c>
      <c r="H19" s="13">
        <v>9.9009999999999998</v>
      </c>
      <c r="I19" s="14">
        <f t="shared" ref="I19:I24" si="3">ROUND(H19*0.086437,2)</f>
        <v>0.86</v>
      </c>
    </row>
    <row r="20" spans="1:9" x14ac:dyDescent="0.25">
      <c r="A20" s="10">
        <v>12</v>
      </c>
      <c r="B20" s="11" t="s">
        <v>14</v>
      </c>
      <c r="C20" s="9">
        <v>419.31</v>
      </c>
      <c r="D20" s="9">
        <v>419.31</v>
      </c>
      <c r="E20" s="9">
        <v>8397</v>
      </c>
      <c r="F20" s="9">
        <v>2.0019999999999998</v>
      </c>
      <c r="G20" s="9">
        <f t="shared" si="2"/>
        <v>18.024000000000001</v>
      </c>
      <c r="H20" s="9">
        <v>20.026</v>
      </c>
      <c r="I20" s="14">
        <f t="shared" si="3"/>
        <v>1.73</v>
      </c>
    </row>
    <row r="21" spans="1:9" x14ac:dyDescent="0.25">
      <c r="A21" s="10">
        <v>13</v>
      </c>
      <c r="B21" s="11" t="s">
        <v>16</v>
      </c>
      <c r="C21" s="9">
        <v>583.53</v>
      </c>
      <c r="D21" s="9">
        <v>583.53</v>
      </c>
      <c r="E21" s="9">
        <v>9071</v>
      </c>
      <c r="F21" s="13">
        <v>1.554</v>
      </c>
      <c r="G21" s="9">
        <f t="shared" si="2"/>
        <v>13.991999999999999</v>
      </c>
      <c r="H21" s="9">
        <v>15.545999999999999</v>
      </c>
      <c r="I21" s="14">
        <f t="shared" si="3"/>
        <v>1.34</v>
      </c>
    </row>
    <row r="22" spans="1:9" x14ac:dyDescent="0.25">
      <c r="A22" s="10">
        <v>14</v>
      </c>
      <c r="B22" s="11" t="s">
        <v>20</v>
      </c>
      <c r="C22" s="14">
        <v>533.41</v>
      </c>
      <c r="D22" s="14">
        <v>533.41</v>
      </c>
      <c r="E22" s="9">
        <v>14741</v>
      </c>
      <c r="F22" s="9">
        <v>2.7629999999999999</v>
      </c>
      <c r="G22" s="9">
        <f t="shared" si="2"/>
        <v>24.872</v>
      </c>
      <c r="H22" s="13">
        <v>27.635000000000002</v>
      </c>
      <c r="I22" s="14">
        <f t="shared" si="3"/>
        <v>2.39</v>
      </c>
    </row>
    <row r="23" spans="1:9" x14ac:dyDescent="0.25">
      <c r="A23" s="10">
        <v>15</v>
      </c>
      <c r="B23" s="11" t="s">
        <v>19</v>
      </c>
      <c r="C23" s="9">
        <v>412.38</v>
      </c>
      <c r="D23" s="9">
        <v>412.38</v>
      </c>
      <c r="E23" s="9">
        <v>8851</v>
      </c>
      <c r="F23" s="13">
        <v>2.1459999999999999</v>
      </c>
      <c r="G23" s="9">
        <f t="shared" si="2"/>
        <v>19.317</v>
      </c>
      <c r="H23" s="13">
        <v>21.463000000000001</v>
      </c>
      <c r="I23" s="14">
        <f t="shared" si="3"/>
        <v>1.86</v>
      </c>
    </row>
    <row r="24" spans="1:9" x14ac:dyDescent="0.25">
      <c r="A24" s="10">
        <v>16</v>
      </c>
      <c r="B24" s="11" t="s">
        <v>15</v>
      </c>
      <c r="C24" s="14">
        <v>652.14</v>
      </c>
      <c r="D24" s="14">
        <v>391.3</v>
      </c>
      <c r="E24" s="9">
        <v>6644</v>
      </c>
      <c r="F24" s="13">
        <v>1.0189999999999999</v>
      </c>
      <c r="G24" s="9">
        <f t="shared" si="2"/>
        <v>18.450000000000003</v>
      </c>
      <c r="H24" s="13">
        <v>19.469000000000001</v>
      </c>
      <c r="I24" s="14">
        <f t="shared" si="3"/>
        <v>1.68</v>
      </c>
    </row>
    <row r="25" spans="1:9" x14ac:dyDescent="0.25">
      <c r="A25" s="10"/>
      <c r="B25" s="11" t="s">
        <v>12</v>
      </c>
      <c r="C25" s="9"/>
      <c r="D25" s="9"/>
      <c r="E25" s="9"/>
      <c r="F25" s="9"/>
      <c r="G25" s="9"/>
      <c r="H25" s="9"/>
      <c r="I25" s="15">
        <f>AVERAGE(I18:I24)</f>
        <v>1.637142857142857</v>
      </c>
    </row>
    <row r="26" spans="1:9" x14ac:dyDescent="0.25">
      <c r="A26" s="21" t="s">
        <v>21</v>
      </c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10">
        <v>17</v>
      </c>
      <c r="B27" s="11" t="s">
        <v>23</v>
      </c>
      <c r="C27" s="9">
        <v>734.49</v>
      </c>
      <c r="D27" s="9">
        <v>734.49</v>
      </c>
      <c r="E27" s="9">
        <v>5731</v>
      </c>
      <c r="F27" s="13">
        <v>0.78</v>
      </c>
      <c r="G27" s="9">
        <f t="shared" ref="G27:G34" si="4">SUM(H27-F27)</f>
        <v>7.0229999999999997</v>
      </c>
      <c r="H27" s="13">
        <v>7.8029999999999999</v>
      </c>
      <c r="I27" s="14">
        <f>ROUND(H27*0.086437,2)</f>
        <v>0.67</v>
      </c>
    </row>
    <row r="28" spans="1:9" x14ac:dyDescent="0.25">
      <c r="A28" s="10">
        <v>18</v>
      </c>
      <c r="B28" s="11" t="s">
        <v>22</v>
      </c>
      <c r="C28" s="9">
        <v>597.05999999999995</v>
      </c>
      <c r="D28" s="9">
        <v>510.49</v>
      </c>
      <c r="E28" s="9">
        <v>6660</v>
      </c>
      <c r="F28" s="13">
        <v>1.27</v>
      </c>
      <c r="G28" s="13">
        <f t="shared" si="4"/>
        <v>11.436</v>
      </c>
      <c r="H28" s="9">
        <v>12.706</v>
      </c>
      <c r="I28" s="14">
        <f t="shared" ref="I28:I34" si="5">ROUND(H28*0.086437,2)</f>
        <v>1.1000000000000001</v>
      </c>
    </row>
    <row r="29" spans="1:9" x14ac:dyDescent="0.25">
      <c r="A29" s="10">
        <v>19</v>
      </c>
      <c r="B29" s="11" t="s">
        <v>26</v>
      </c>
      <c r="C29" s="9">
        <v>416.65</v>
      </c>
      <c r="D29" s="9">
        <v>416.65</v>
      </c>
      <c r="E29" s="9">
        <v>5313</v>
      </c>
      <c r="F29" s="13">
        <v>1.2749999999999999</v>
      </c>
      <c r="G29" s="9">
        <f t="shared" si="4"/>
        <v>11.477</v>
      </c>
      <c r="H29" s="9">
        <v>12.752000000000001</v>
      </c>
      <c r="I29" s="14">
        <f t="shared" si="5"/>
        <v>1.1000000000000001</v>
      </c>
    </row>
    <row r="30" spans="1:9" x14ac:dyDescent="0.25">
      <c r="A30" s="10">
        <v>20</v>
      </c>
      <c r="B30" s="11" t="s">
        <v>25</v>
      </c>
      <c r="C30" s="9">
        <v>420.69</v>
      </c>
      <c r="D30" s="9">
        <v>420.69</v>
      </c>
      <c r="E30" s="9">
        <v>4226</v>
      </c>
      <c r="F30" s="9">
        <v>1.004</v>
      </c>
      <c r="G30" s="9">
        <f t="shared" si="4"/>
        <v>9.0410000000000004</v>
      </c>
      <c r="H30" s="13">
        <v>10.045</v>
      </c>
      <c r="I30" s="14">
        <f t="shared" si="5"/>
        <v>0.87</v>
      </c>
    </row>
    <row r="31" spans="1:9" x14ac:dyDescent="0.25">
      <c r="A31" s="10">
        <v>21</v>
      </c>
      <c r="B31" s="11" t="s">
        <v>24</v>
      </c>
      <c r="C31" s="9">
        <v>619.78</v>
      </c>
      <c r="D31" s="9">
        <v>535.94000000000005</v>
      </c>
      <c r="E31" s="9">
        <v>7012</v>
      </c>
      <c r="F31" s="13">
        <v>1.29</v>
      </c>
      <c r="G31" s="13">
        <f t="shared" si="4"/>
        <v>11.617000000000001</v>
      </c>
      <c r="H31" s="9">
        <v>12.907</v>
      </c>
      <c r="I31" s="14">
        <f t="shared" si="5"/>
        <v>1.1200000000000001</v>
      </c>
    </row>
    <row r="32" spans="1:9" x14ac:dyDescent="0.25">
      <c r="A32" s="10">
        <v>22</v>
      </c>
      <c r="B32" s="11" t="s">
        <v>28</v>
      </c>
      <c r="C32" s="9">
        <v>747.74</v>
      </c>
      <c r="D32" s="9">
        <v>747.74</v>
      </c>
      <c r="E32" s="9">
        <v>10703</v>
      </c>
      <c r="F32" s="13">
        <v>1.18</v>
      </c>
      <c r="G32" s="13">
        <f t="shared" si="4"/>
        <v>10.627000000000001</v>
      </c>
      <c r="H32" s="9">
        <v>11.807</v>
      </c>
      <c r="I32" s="14">
        <f t="shared" si="5"/>
        <v>1.02</v>
      </c>
    </row>
    <row r="33" spans="1:13" x14ac:dyDescent="0.25">
      <c r="A33" s="10">
        <v>23</v>
      </c>
      <c r="B33" s="11" t="s">
        <v>27</v>
      </c>
      <c r="C33" s="9">
        <v>533.66</v>
      </c>
      <c r="D33" s="9">
        <v>270.38</v>
      </c>
      <c r="E33" s="9">
        <v>2712</v>
      </c>
      <c r="F33" s="9">
        <v>0.50800000000000001</v>
      </c>
      <c r="G33" s="9">
        <f t="shared" si="4"/>
        <v>11.699000000000002</v>
      </c>
      <c r="H33" s="9">
        <v>12.207000000000001</v>
      </c>
      <c r="I33" s="14">
        <f t="shared" si="5"/>
        <v>1.06</v>
      </c>
    </row>
    <row r="34" spans="1:13" x14ac:dyDescent="0.25">
      <c r="A34" s="10">
        <v>24</v>
      </c>
      <c r="B34" s="11" t="s">
        <v>17</v>
      </c>
      <c r="C34" s="9">
        <v>544.01</v>
      </c>
      <c r="D34" s="9">
        <v>447.73</v>
      </c>
      <c r="E34" s="9">
        <v>4988</v>
      </c>
      <c r="F34" s="13">
        <v>1.65</v>
      </c>
      <c r="G34" s="9">
        <f t="shared" si="4"/>
        <v>5.8680000000000003</v>
      </c>
      <c r="H34" s="13">
        <v>7.5179999999999998</v>
      </c>
      <c r="I34" s="14">
        <f t="shared" si="5"/>
        <v>0.65</v>
      </c>
    </row>
    <row r="35" spans="1:13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AVERAGE(I27:I34)</f>
        <v>0.9487500000000002</v>
      </c>
    </row>
    <row r="36" spans="1:13" x14ac:dyDescent="0.25">
      <c r="A36" s="21" t="s">
        <v>29</v>
      </c>
      <c r="B36" s="21"/>
      <c r="C36" s="21"/>
      <c r="D36" s="21"/>
      <c r="E36" s="21"/>
      <c r="F36" s="21"/>
      <c r="G36" s="21"/>
      <c r="H36" s="21"/>
      <c r="I36" s="21"/>
    </row>
    <row r="37" spans="1:13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6897</v>
      </c>
      <c r="F37" s="13">
        <v>0.97899999999999998</v>
      </c>
      <c r="G37" s="13">
        <f t="shared" ref="G37:G46" si="6">SUM(H37-F37)</f>
        <v>14.483000000000001</v>
      </c>
      <c r="H37" s="13">
        <v>15.462</v>
      </c>
      <c r="I37" s="14">
        <f>ROUND(H37*0.086437,2)</f>
        <v>1.34</v>
      </c>
    </row>
    <row r="38" spans="1:13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12405</v>
      </c>
      <c r="F38" s="13">
        <v>1.5620000000000001</v>
      </c>
      <c r="G38" s="13">
        <f t="shared" si="6"/>
        <v>17.007999999999999</v>
      </c>
      <c r="H38" s="13">
        <v>18.57</v>
      </c>
      <c r="I38" s="14">
        <f t="shared" ref="I38:I46" si="7">ROUND(H38*0.086437,2)</f>
        <v>1.61</v>
      </c>
    </row>
    <row r="39" spans="1:13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12905</v>
      </c>
      <c r="F39" s="13">
        <v>1.6080000000000001</v>
      </c>
      <c r="G39" s="13">
        <f t="shared" si="6"/>
        <v>15.657</v>
      </c>
      <c r="H39" s="9">
        <v>17.265000000000001</v>
      </c>
      <c r="I39" s="14">
        <f t="shared" si="7"/>
        <v>1.49</v>
      </c>
    </row>
    <row r="40" spans="1:13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13085</v>
      </c>
      <c r="F40" s="9">
        <v>1.5820000000000001</v>
      </c>
      <c r="G40" s="13">
        <f t="shared" si="6"/>
        <v>14.239999999999998</v>
      </c>
      <c r="H40" s="9">
        <v>15.821999999999999</v>
      </c>
      <c r="I40" s="14">
        <f t="shared" si="7"/>
        <v>1.37</v>
      </c>
    </row>
    <row r="41" spans="1:13" x14ac:dyDescent="0.25">
      <c r="A41" s="10">
        <v>29</v>
      </c>
      <c r="B41" s="11" t="s">
        <v>38</v>
      </c>
      <c r="C41" s="9">
        <v>556.75</v>
      </c>
      <c r="D41" s="9">
        <v>556.75</v>
      </c>
      <c r="E41" s="9">
        <v>9499</v>
      </c>
      <c r="F41" s="13">
        <v>1.706</v>
      </c>
      <c r="G41" s="13">
        <f t="shared" si="6"/>
        <v>15.356000000000002</v>
      </c>
      <c r="H41" s="9">
        <v>17.062000000000001</v>
      </c>
      <c r="I41" s="14">
        <f t="shared" si="7"/>
        <v>1.47</v>
      </c>
    </row>
    <row r="42" spans="1:13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36567</v>
      </c>
      <c r="F42" s="13">
        <v>2.6259999999999999</v>
      </c>
      <c r="G42" s="13">
        <f t="shared" si="6"/>
        <v>23.637999999999998</v>
      </c>
      <c r="H42" s="9">
        <v>26.263999999999999</v>
      </c>
      <c r="I42" s="14">
        <f t="shared" si="7"/>
        <v>2.27</v>
      </c>
    </row>
    <row r="43" spans="1:13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36236</v>
      </c>
      <c r="F43" s="13">
        <v>2.4020000000000001</v>
      </c>
      <c r="G43" s="13">
        <f t="shared" si="6"/>
        <v>21.626999999999999</v>
      </c>
      <c r="H43" s="13">
        <v>24.029</v>
      </c>
      <c r="I43" s="14">
        <f t="shared" si="7"/>
        <v>2.08</v>
      </c>
    </row>
    <row r="44" spans="1:13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27026</v>
      </c>
      <c r="F44" s="13">
        <v>1.788</v>
      </c>
      <c r="G44" s="13">
        <f t="shared" si="6"/>
        <v>16.097999999999999</v>
      </c>
      <c r="H44" s="13">
        <v>17.885999999999999</v>
      </c>
      <c r="I44" s="14">
        <f t="shared" si="7"/>
        <v>1.55</v>
      </c>
    </row>
    <row r="45" spans="1:13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28189</v>
      </c>
      <c r="F45" s="13">
        <v>1.86</v>
      </c>
      <c r="G45" s="13">
        <f t="shared" si="6"/>
        <v>16.744</v>
      </c>
      <c r="H45" s="13">
        <v>18.603999999999999</v>
      </c>
      <c r="I45" s="14">
        <f t="shared" si="7"/>
        <v>1.61</v>
      </c>
    </row>
    <row r="46" spans="1:13" x14ac:dyDescent="0.25">
      <c r="A46" s="10">
        <v>34</v>
      </c>
      <c r="B46" s="11" t="s">
        <v>36</v>
      </c>
      <c r="C46" s="9">
        <v>1045.5899999999999</v>
      </c>
      <c r="D46" s="9">
        <v>1045.5899999999999</v>
      </c>
      <c r="E46" s="9">
        <v>15989</v>
      </c>
      <c r="F46" s="13">
        <v>1.2270000000000001</v>
      </c>
      <c r="G46" s="13">
        <f t="shared" si="6"/>
        <v>11.045999999999999</v>
      </c>
      <c r="H46" s="13">
        <v>12.273</v>
      </c>
      <c r="I46" s="14">
        <f t="shared" si="7"/>
        <v>1.06</v>
      </c>
      <c r="L46" s="19">
        <v>1</v>
      </c>
      <c r="M46" s="19">
        <v>1.99</v>
      </c>
    </row>
    <row r="47" spans="1:13" x14ac:dyDescent="0.25">
      <c r="A47" s="10"/>
      <c r="B47" s="11" t="s">
        <v>12</v>
      </c>
      <c r="C47" s="9"/>
      <c r="D47" s="9"/>
      <c r="E47" s="9"/>
      <c r="F47" s="9"/>
      <c r="G47" s="9"/>
      <c r="H47" s="9"/>
      <c r="I47" s="15">
        <f>AVERAGE(I37:I46)</f>
        <v>1.5850000000000002</v>
      </c>
      <c r="L47" s="19">
        <v>2</v>
      </c>
      <c r="M47" s="19">
        <v>1.64</v>
      </c>
    </row>
    <row r="48" spans="1:13" x14ac:dyDescent="0.25">
      <c r="A48" s="21" t="s">
        <v>41</v>
      </c>
      <c r="B48" s="21"/>
      <c r="C48" s="21"/>
      <c r="D48" s="21"/>
      <c r="E48" s="21"/>
      <c r="F48" s="21"/>
      <c r="G48" s="21"/>
      <c r="H48" s="21"/>
      <c r="I48" s="21"/>
      <c r="L48" s="19">
        <v>3</v>
      </c>
      <c r="M48" s="20">
        <v>0.95</v>
      </c>
    </row>
    <row r="49" spans="1:13" x14ac:dyDescent="0.25">
      <c r="A49" s="10">
        <v>35</v>
      </c>
      <c r="B49" s="11" t="s">
        <v>43</v>
      </c>
      <c r="C49" s="9">
        <v>1012.32</v>
      </c>
      <c r="D49" s="9">
        <v>1012.32</v>
      </c>
      <c r="E49" s="9">
        <v>12345</v>
      </c>
      <c r="F49" s="9">
        <v>1.2190000000000001</v>
      </c>
      <c r="G49" s="13">
        <f>SUM(H49-F49)</f>
        <v>10.976000000000001</v>
      </c>
      <c r="H49" s="9">
        <v>12.195</v>
      </c>
      <c r="I49" s="14">
        <f>ROUND(H49*0.086437,2)</f>
        <v>1.05</v>
      </c>
      <c r="L49" s="19">
        <v>4</v>
      </c>
      <c r="M49" s="19">
        <v>1.59</v>
      </c>
    </row>
    <row r="50" spans="1:13" x14ac:dyDescent="0.25">
      <c r="A50" s="10">
        <v>36</v>
      </c>
      <c r="B50" s="11" t="s">
        <v>44</v>
      </c>
      <c r="C50" s="9">
        <v>1494.32</v>
      </c>
      <c r="D50" s="9">
        <v>1494.32</v>
      </c>
      <c r="E50" s="9">
        <v>15270</v>
      </c>
      <c r="F50" s="13">
        <v>1.0209999999999999</v>
      </c>
      <c r="G50" s="13">
        <f>SUM(H50-F50)</f>
        <v>9.1980000000000004</v>
      </c>
      <c r="H50" s="9">
        <v>10.218999999999999</v>
      </c>
      <c r="I50" s="14">
        <f t="shared" ref="I50:I53" si="8">ROUND(H50*0.086437,2)</f>
        <v>0.88</v>
      </c>
      <c r="L50" s="19">
        <v>5</v>
      </c>
      <c r="M50" s="19">
        <v>0.79</v>
      </c>
    </row>
    <row r="51" spans="1:13" x14ac:dyDescent="0.25">
      <c r="A51" s="10">
        <v>37</v>
      </c>
      <c r="B51" s="11" t="s">
        <v>35</v>
      </c>
      <c r="C51" s="9">
        <v>1401.16</v>
      </c>
      <c r="D51" s="9">
        <v>1401.16</v>
      </c>
      <c r="E51" s="9">
        <v>8314</v>
      </c>
      <c r="F51" s="9">
        <v>1.0680000000000001</v>
      </c>
      <c r="G51" s="13">
        <f t="shared" ref="G51" si="9">SUM(H51-F51)</f>
        <v>3.7970000000000002</v>
      </c>
      <c r="H51" s="13">
        <v>4.8650000000000002</v>
      </c>
      <c r="I51" s="14">
        <f t="shared" si="8"/>
        <v>0.42</v>
      </c>
      <c r="L51" s="19">
        <v>6</v>
      </c>
      <c r="M51" s="19">
        <v>1.42</v>
      </c>
    </row>
    <row r="52" spans="1:13" x14ac:dyDescent="0.25">
      <c r="A52" s="10">
        <v>38</v>
      </c>
      <c r="B52" s="11" t="s">
        <v>42</v>
      </c>
      <c r="C52" s="9">
        <v>2115.65</v>
      </c>
      <c r="D52" s="9">
        <v>2037.43</v>
      </c>
      <c r="E52" s="9">
        <v>26777</v>
      </c>
      <c r="F52" s="13">
        <v>0.996</v>
      </c>
      <c r="G52" s="13">
        <f>SUM(H52-F52)</f>
        <v>8.9669999999999987</v>
      </c>
      <c r="H52" s="13">
        <v>9.9629999999999992</v>
      </c>
      <c r="I52" s="14">
        <f t="shared" si="8"/>
        <v>0.86</v>
      </c>
      <c r="L52" s="19">
        <v>7</v>
      </c>
      <c r="M52" s="19">
        <v>1.22</v>
      </c>
    </row>
    <row r="53" spans="1:13" x14ac:dyDescent="0.25">
      <c r="A53" s="10">
        <v>39</v>
      </c>
      <c r="B53" s="11" t="s">
        <v>37</v>
      </c>
      <c r="C53" s="9">
        <v>1525.86</v>
      </c>
      <c r="D53" s="9">
        <v>1525.86</v>
      </c>
      <c r="E53" s="9">
        <v>16152</v>
      </c>
      <c r="F53" s="13">
        <v>0.86799999999999999</v>
      </c>
      <c r="G53" s="13">
        <f t="shared" ref="G53" si="10">SUM(H53-F53)</f>
        <v>7.8119999999999994</v>
      </c>
      <c r="H53" s="13">
        <v>8.68</v>
      </c>
      <c r="I53" s="14">
        <f t="shared" si="8"/>
        <v>0.75</v>
      </c>
      <c r="L53" s="19">
        <v>8</v>
      </c>
      <c r="M53" s="19">
        <v>0.56999999999999995</v>
      </c>
    </row>
    <row r="54" spans="1:13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AVERAGE(I49:I53)</f>
        <v>0.79200000000000004</v>
      </c>
      <c r="L54" s="19"/>
      <c r="M54" s="19">
        <f>SUM(M46:M53)</f>
        <v>10.17</v>
      </c>
    </row>
    <row r="55" spans="1:13" x14ac:dyDescent="0.25">
      <c r="A55" s="21" t="s">
        <v>45</v>
      </c>
      <c r="B55" s="21"/>
      <c r="C55" s="21"/>
      <c r="D55" s="21"/>
      <c r="E55" s="21"/>
      <c r="F55" s="21"/>
      <c r="G55" s="21"/>
      <c r="H55" s="21"/>
      <c r="I55" s="21"/>
      <c r="L55" s="19"/>
      <c r="M55" s="19"/>
    </row>
    <row r="56" spans="1:13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20294</v>
      </c>
      <c r="F56" s="13">
        <v>1.6479999999999999</v>
      </c>
      <c r="G56" s="13">
        <f>SUM(H56-F56)</f>
        <v>14.836000000000002</v>
      </c>
      <c r="H56" s="13">
        <v>16.484000000000002</v>
      </c>
      <c r="I56" s="15">
        <f>ROUND(H56*0.086437,2)</f>
        <v>1.42</v>
      </c>
    </row>
    <row r="57" spans="1:13" x14ac:dyDescent="0.25">
      <c r="A57" s="21" t="s">
        <v>47</v>
      </c>
      <c r="B57" s="21"/>
      <c r="C57" s="21"/>
      <c r="D57" s="21"/>
      <c r="E57" s="21"/>
      <c r="F57" s="21"/>
      <c r="G57" s="21"/>
      <c r="H57" s="21"/>
      <c r="I57" s="21"/>
    </row>
    <row r="58" spans="1:13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38903</v>
      </c>
      <c r="F58" s="13">
        <v>1.4790000000000001</v>
      </c>
      <c r="G58" s="13">
        <f t="shared" ref="G58:G70" si="11">SUM(H58-F58)</f>
        <v>14.689</v>
      </c>
      <c r="H58" s="13">
        <v>16.167999999999999</v>
      </c>
      <c r="I58" s="14">
        <f>ROUND(H58*0.086437,2)</f>
        <v>1.4</v>
      </c>
    </row>
    <row r="59" spans="1:13" x14ac:dyDescent="0.25">
      <c r="A59" s="10">
        <v>42</v>
      </c>
      <c r="B59" s="11" t="s">
        <v>51</v>
      </c>
      <c r="C59" s="9">
        <v>4512.99</v>
      </c>
      <c r="D59" s="9">
        <v>4479.91</v>
      </c>
      <c r="E59" s="9">
        <v>40194</v>
      </c>
      <c r="F59" s="9">
        <v>0.89600000000000002</v>
      </c>
      <c r="G59" s="13">
        <f t="shared" si="11"/>
        <v>8.0689999999999991</v>
      </c>
      <c r="H59" s="9">
        <v>8.9649999999999999</v>
      </c>
      <c r="I59" s="14">
        <f t="shared" ref="I59:I70" si="12">ROUND(H59*0.086437,2)</f>
        <v>0.77</v>
      </c>
    </row>
    <row r="60" spans="1:13" x14ac:dyDescent="0.25">
      <c r="A60" s="10">
        <v>43</v>
      </c>
      <c r="B60" s="11" t="s">
        <v>57</v>
      </c>
      <c r="C60" s="9">
        <v>2340.85</v>
      </c>
      <c r="D60" s="9">
        <v>2340.85</v>
      </c>
      <c r="E60" s="9">
        <v>24620</v>
      </c>
      <c r="F60" s="9">
        <v>1.0509999999999999</v>
      </c>
      <c r="G60" s="13">
        <f t="shared" si="11"/>
        <v>9.4670000000000005</v>
      </c>
      <c r="H60" s="9">
        <v>10.518000000000001</v>
      </c>
      <c r="I60" s="14">
        <f t="shared" si="12"/>
        <v>0.91</v>
      </c>
    </row>
    <row r="61" spans="1:13" x14ac:dyDescent="0.25">
      <c r="A61" s="10">
        <v>44</v>
      </c>
      <c r="B61" s="11" t="s">
        <v>48</v>
      </c>
      <c r="C61" s="9">
        <v>3136.49</v>
      </c>
      <c r="D61" s="9">
        <v>2997.08</v>
      </c>
      <c r="E61" s="9">
        <v>44608</v>
      </c>
      <c r="F61" s="9">
        <v>1.4219999999999999</v>
      </c>
      <c r="G61" s="13">
        <f t="shared" si="11"/>
        <v>13.395999999999999</v>
      </c>
      <c r="H61" s="13">
        <v>14.818</v>
      </c>
      <c r="I61" s="14">
        <f t="shared" si="12"/>
        <v>1.28</v>
      </c>
    </row>
    <row r="62" spans="1:13" x14ac:dyDescent="0.25">
      <c r="A62" s="10">
        <v>45</v>
      </c>
      <c r="B62" s="11" t="s">
        <v>50</v>
      </c>
      <c r="C62" s="9">
        <v>3853.03</v>
      </c>
      <c r="D62" s="9">
        <v>3788.99</v>
      </c>
      <c r="E62" s="9">
        <v>65681</v>
      </c>
      <c r="F62" s="13">
        <v>1.3879999999999999</v>
      </c>
      <c r="G62" s="13">
        <f t="shared" si="11"/>
        <v>12.493</v>
      </c>
      <c r="H62" s="13">
        <v>13.881</v>
      </c>
      <c r="I62" s="14">
        <f t="shared" si="12"/>
        <v>1.2</v>
      </c>
    </row>
    <row r="63" spans="1:13" x14ac:dyDescent="0.25">
      <c r="A63" s="10">
        <v>46</v>
      </c>
      <c r="B63" s="11" t="s">
        <v>62</v>
      </c>
      <c r="C63" s="9">
        <v>2276.89</v>
      </c>
      <c r="D63" s="9">
        <v>2276.89</v>
      </c>
      <c r="E63" s="9">
        <v>39910</v>
      </c>
      <c r="F63" s="13">
        <v>1.752</v>
      </c>
      <c r="G63" s="13">
        <f t="shared" si="11"/>
        <v>14.023</v>
      </c>
      <c r="H63" s="9">
        <v>15.775</v>
      </c>
      <c r="I63" s="14">
        <f t="shared" si="12"/>
        <v>1.36</v>
      </c>
    </row>
    <row r="64" spans="1:13" x14ac:dyDescent="0.25">
      <c r="A64" s="10">
        <v>47</v>
      </c>
      <c r="B64" s="11" t="s">
        <v>56</v>
      </c>
      <c r="C64" s="9">
        <v>2273.0500000000002</v>
      </c>
      <c r="D64" s="9">
        <v>2273.0500000000002</v>
      </c>
      <c r="E64" s="9">
        <v>38946</v>
      </c>
      <c r="F64" s="13">
        <v>1.383</v>
      </c>
      <c r="G64" s="13">
        <f t="shared" si="11"/>
        <v>12.446999999999999</v>
      </c>
      <c r="H64" s="13">
        <v>13.83</v>
      </c>
      <c r="I64" s="14">
        <f t="shared" si="12"/>
        <v>1.2</v>
      </c>
    </row>
    <row r="65" spans="1:9" x14ac:dyDescent="0.25">
      <c r="A65" s="10">
        <v>48</v>
      </c>
      <c r="B65" s="11" t="s">
        <v>53</v>
      </c>
      <c r="C65" s="14">
        <v>2276</v>
      </c>
      <c r="D65" s="14">
        <v>2142.35</v>
      </c>
      <c r="E65" s="9">
        <v>36489</v>
      </c>
      <c r="F65" s="13">
        <v>1.331</v>
      </c>
      <c r="G65" s="13">
        <f t="shared" si="11"/>
        <v>12.724</v>
      </c>
      <c r="H65" s="13">
        <v>14.055</v>
      </c>
      <c r="I65" s="14">
        <f t="shared" si="12"/>
        <v>1.21</v>
      </c>
    </row>
    <row r="66" spans="1:9" x14ac:dyDescent="0.25">
      <c r="A66" s="10">
        <v>49</v>
      </c>
      <c r="B66" s="11" t="s">
        <v>52</v>
      </c>
      <c r="C66" s="9">
        <v>4582.3500000000004</v>
      </c>
      <c r="D66" s="9">
        <v>4503.74</v>
      </c>
      <c r="E66" s="9">
        <v>71397</v>
      </c>
      <c r="F66" s="13">
        <v>1.2549999999999999</v>
      </c>
      <c r="G66" s="13">
        <f t="shared" si="11"/>
        <v>11.27</v>
      </c>
      <c r="H66" s="9">
        <v>12.525</v>
      </c>
      <c r="I66" s="14">
        <f t="shared" si="12"/>
        <v>1.08</v>
      </c>
    </row>
    <row r="67" spans="1:9" x14ac:dyDescent="0.25">
      <c r="A67" s="10">
        <v>50</v>
      </c>
      <c r="B67" s="11" t="s">
        <v>64</v>
      </c>
      <c r="C67" s="14">
        <v>1949.52</v>
      </c>
      <c r="D67" s="9">
        <v>1875.68</v>
      </c>
      <c r="E67" s="9">
        <v>36407</v>
      </c>
      <c r="F67" s="13">
        <v>1.6279999999999999</v>
      </c>
      <c r="G67" s="13">
        <f t="shared" si="11"/>
        <v>15.224</v>
      </c>
      <c r="H67" s="13">
        <v>16.852</v>
      </c>
      <c r="I67" s="14">
        <f t="shared" si="12"/>
        <v>1.46</v>
      </c>
    </row>
    <row r="68" spans="1:9" x14ac:dyDescent="0.25">
      <c r="A68" s="10">
        <v>51</v>
      </c>
      <c r="B68" s="11" t="s">
        <v>63</v>
      </c>
      <c r="C68" s="14">
        <v>1947.48</v>
      </c>
      <c r="D68" s="14">
        <v>1947.48</v>
      </c>
      <c r="E68" s="9">
        <v>29701</v>
      </c>
      <c r="F68" s="9">
        <v>1.5249999999999999</v>
      </c>
      <c r="G68" s="13">
        <f t="shared" si="11"/>
        <v>13.725999999999999</v>
      </c>
      <c r="H68" s="13">
        <v>15.250999999999999</v>
      </c>
      <c r="I68" s="14">
        <f t="shared" si="12"/>
        <v>1.32</v>
      </c>
    </row>
    <row r="69" spans="1:9" x14ac:dyDescent="0.25">
      <c r="A69" s="10">
        <v>52</v>
      </c>
      <c r="B69" s="11" t="s">
        <v>60</v>
      </c>
      <c r="C69" s="9">
        <v>1982.31</v>
      </c>
      <c r="D69" s="9">
        <v>1564.98</v>
      </c>
      <c r="E69" s="9">
        <v>32004</v>
      </c>
      <c r="F69" s="9">
        <v>1.675</v>
      </c>
      <c r="G69" s="13">
        <f t="shared" si="11"/>
        <v>15.076000000000001</v>
      </c>
      <c r="H69" s="13">
        <v>16.751000000000001</v>
      </c>
      <c r="I69" s="14">
        <f t="shared" si="12"/>
        <v>1.45</v>
      </c>
    </row>
    <row r="70" spans="1:9" x14ac:dyDescent="0.25">
      <c r="A70" s="10">
        <v>53</v>
      </c>
      <c r="B70" s="11" t="s">
        <v>49</v>
      </c>
      <c r="C70" s="9">
        <v>2542.5700000000002</v>
      </c>
      <c r="D70" s="9">
        <v>2154.7600000000002</v>
      </c>
      <c r="E70" s="9">
        <v>30988</v>
      </c>
      <c r="F70" s="9">
        <v>1.417</v>
      </c>
      <c r="G70" s="13">
        <f t="shared" si="11"/>
        <v>12.762</v>
      </c>
      <c r="H70" s="9">
        <v>14.179</v>
      </c>
      <c r="I70" s="14">
        <f t="shared" si="12"/>
        <v>1.23</v>
      </c>
    </row>
    <row r="71" spans="1:9" x14ac:dyDescent="0.25">
      <c r="A71" s="10"/>
      <c r="B71" s="11" t="s">
        <v>12</v>
      </c>
      <c r="C71" s="11"/>
      <c r="D71" s="11"/>
      <c r="E71" s="11"/>
      <c r="F71" s="11"/>
      <c r="G71" s="11"/>
      <c r="H71" s="9"/>
      <c r="I71" s="15">
        <f>AVERAGE(I58:I70)</f>
        <v>1.2207692307692308</v>
      </c>
    </row>
    <row r="72" spans="1:9" x14ac:dyDescent="0.25">
      <c r="A72" s="21" t="s">
        <v>65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5">
      <c r="A73" s="10">
        <v>54</v>
      </c>
      <c r="B73" s="18" t="s">
        <v>82</v>
      </c>
      <c r="C73" s="14">
        <v>2256.8000000000002</v>
      </c>
      <c r="D73" s="14">
        <v>2256.8000000000002</v>
      </c>
      <c r="E73" s="9">
        <v>17052</v>
      </c>
      <c r="F73" s="13">
        <v>1.36</v>
      </c>
      <c r="G73" s="13">
        <f t="shared" ref="G73:G75" si="13">SUM(H73-F73)</f>
        <v>4.835</v>
      </c>
      <c r="H73" s="9">
        <v>6.1950000000000003</v>
      </c>
      <c r="I73" s="14">
        <f>ROUND(H73*0.086437,2)</f>
        <v>0.54</v>
      </c>
    </row>
    <row r="74" spans="1:9" x14ac:dyDescent="0.25">
      <c r="A74" s="10">
        <v>55</v>
      </c>
      <c r="B74" s="18" t="s">
        <v>83</v>
      </c>
      <c r="C74" s="9">
        <v>1779.33</v>
      </c>
      <c r="D74" s="9">
        <v>1779.33</v>
      </c>
      <c r="E74" s="9">
        <v>17882</v>
      </c>
      <c r="F74" s="9">
        <v>1.8080000000000001</v>
      </c>
      <c r="G74" s="13">
        <f t="shared" si="13"/>
        <v>6.4320000000000004</v>
      </c>
      <c r="H74" s="13">
        <v>8.24</v>
      </c>
      <c r="I74" s="14">
        <f t="shared" ref="I74:I82" si="14">ROUND(H74*0.086437,2)</f>
        <v>0.71</v>
      </c>
    </row>
    <row r="75" spans="1:9" x14ac:dyDescent="0.25">
      <c r="A75" s="10">
        <v>56</v>
      </c>
      <c r="B75" s="11" t="s">
        <v>58</v>
      </c>
      <c r="C75" s="9">
        <v>2404.31</v>
      </c>
      <c r="D75" s="9">
        <v>2404.31</v>
      </c>
      <c r="E75" s="9">
        <v>17665</v>
      </c>
      <c r="F75" s="13">
        <v>1.3220000000000001</v>
      </c>
      <c r="G75" s="13">
        <f t="shared" si="13"/>
        <v>4.702</v>
      </c>
      <c r="H75" s="9">
        <v>6.024</v>
      </c>
      <c r="I75" s="14">
        <f t="shared" si="14"/>
        <v>0.52</v>
      </c>
    </row>
    <row r="76" spans="1:9" x14ac:dyDescent="0.25">
      <c r="A76" s="10">
        <v>57</v>
      </c>
      <c r="B76" s="11" t="s">
        <v>68</v>
      </c>
      <c r="C76" s="9">
        <v>1371.28</v>
      </c>
      <c r="D76" s="9">
        <v>1233.8399999999999</v>
      </c>
      <c r="E76" s="9">
        <v>10886</v>
      </c>
      <c r="F76" s="13">
        <v>0.873</v>
      </c>
      <c r="G76" s="13">
        <f>SUM(H76-F76)</f>
        <v>7.8609999999999998</v>
      </c>
      <c r="H76" s="13">
        <v>8.734</v>
      </c>
      <c r="I76" s="14">
        <f t="shared" si="14"/>
        <v>0.75</v>
      </c>
    </row>
    <row r="77" spans="1:9" x14ac:dyDescent="0.25">
      <c r="A77" s="10">
        <v>58</v>
      </c>
      <c r="B77" s="11" t="s">
        <v>84</v>
      </c>
      <c r="C77" s="9">
        <v>1362.17</v>
      </c>
      <c r="D77" s="9">
        <v>1293.42</v>
      </c>
      <c r="E77" s="9">
        <v>8238</v>
      </c>
      <c r="F77" s="13">
        <v>1.0880000000000001</v>
      </c>
      <c r="G77" s="13">
        <f>SUM(H77-F77)</f>
        <v>4.1340000000000003</v>
      </c>
      <c r="H77" s="13">
        <v>5.2220000000000004</v>
      </c>
      <c r="I77" s="14">
        <f t="shared" si="14"/>
        <v>0.45</v>
      </c>
    </row>
    <row r="78" spans="1:9" x14ac:dyDescent="0.25">
      <c r="A78" s="10">
        <v>59</v>
      </c>
      <c r="B78" s="11" t="s">
        <v>61</v>
      </c>
      <c r="C78" s="9">
        <v>2929.35</v>
      </c>
      <c r="D78" s="9">
        <v>2703.99</v>
      </c>
      <c r="E78" s="9">
        <v>22742</v>
      </c>
      <c r="F78" s="13">
        <v>1.5129999999999999</v>
      </c>
      <c r="G78" s="13">
        <f t="shared" ref="G78" si="15">SUM(H78-F78)</f>
        <v>5.383</v>
      </c>
      <c r="H78" s="13">
        <v>6.8959999999999999</v>
      </c>
      <c r="I78" s="14">
        <f t="shared" si="14"/>
        <v>0.6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25912</v>
      </c>
      <c r="F79" s="13">
        <v>0.69799999999999995</v>
      </c>
      <c r="G79" s="13">
        <f>SUM(H79-F79)</f>
        <v>6.2870000000000008</v>
      </c>
      <c r="H79" s="9">
        <v>6.9850000000000003</v>
      </c>
      <c r="I79" s="14">
        <f t="shared" si="14"/>
        <v>0.6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13697</v>
      </c>
      <c r="F80" s="13">
        <v>0.96799999999999997</v>
      </c>
      <c r="G80" s="13">
        <f t="shared" ref="G80:G81" si="16">SUM(H80-F80)</f>
        <v>4.37</v>
      </c>
      <c r="H80" s="9">
        <v>5.3380000000000001</v>
      </c>
      <c r="I80" s="14">
        <f t="shared" si="14"/>
        <v>0.46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14038</v>
      </c>
      <c r="F81" s="13">
        <v>1.095</v>
      </c>
      <c r="G81" s="13">
        <f t="shared" si="16"/>
        <v>4.0720000000000001</v>
      </c>
      <c r="H81" s="9">
        <v>5.1669999999999998</v>
      </c>
      <c r="I81" s="14">
        <f t="shared" si="14"/>
        <v>0.45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24033</v>
      </c>
      <c r="F82" s="13">
        <v>0.78</v>
      </c>
      <c r="G82" s="13">
        <f>SUM(H82-F82)</f>
        <v>7.0259999999999998</v>
      </c>
      <c r="H82" s="13">
        <v>7.806</v>
      </c>
      <c r="I82" s="14">
        <f t="shared" si="14"/>
        <v>0.67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0.56857142857142862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1.27</v>
      </c>
    </row>
    <row r="86" spans="1:9" x14ac:dyDescent="0.25">
      <c r="A86" s="22" t="s">
        <v>87</v>
      </c>
      <c r="B86" s="22"/>
      <c r="C86" s="22"/>
      <c r="D86" s="22"/>
      <c r="E86" s="22"/>
      <c r="F86" s="22"/>
      <c r="G86" s="22"/>
      <c r="H86" s="22"/>
      <c r="I86" s="22"/>
    </row>
    <row r="87" spans="1:9" x14ac:dyDescent="0.25">
      <c r="A87" s="22" t="s">
        <v>86</v>
      </c>
      <c r="B87" s="22"/>
      <c r="C87" s="22"/>
      <c r="D87" s="22"/>
      <c r="E87" s="22"/>
      <c r="F87" s="22"/>
      <c r="G87" s="22"/>
      <c r="H87" s="22"/>
      <c r="I87" s="22"/>
    </row>
    <row r="88" spans="1:9" x14ac:dyDescent="0.25">
      <c r="A88" s="22" t="s">
        <v>80</v>
      </c>
      <c r="B88" s="22"/>
    </row>
    <row r="90" spans="1:9" x14ac:dyDescent="0.25">
      <c r="B90" s="23" t="s">
        <v>81</v>
      </c>
      <c r="C90" s="23"/>
      <c r="D90" s="23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6:I26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2:I72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2023-12-12T11:35:01Z</dcterms:modified>
</cp:coreProperties>
</file>