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7E27BDA1-6A8A-4646-882A-C8D9D7160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0" i="1" l="1"/>
  <c r="I81" i="1"/>
  <c r="G80" i="1"/>
  <c r="G81" i="1"/>
  <c r="I78" i="1"/>
  <c r="G78" i="1"/>
  <c r="I75" i="1"/>
  <c r="I76" i="1"/>
  <c r="G75" i="1"/>
  <c r="G76" i="1"/>
  <c r="G13" i="1"/>
  <c r="I79" i="1"/>
  <c r="I82" i="1"/>
  <c r="I7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58" i="1"/>
  <c r="I56" i="1"/>
  <c r="I52" i="1"/>
  <c r="I53" i="1"/>
  <c r="I51" i="1"/>
  <c r="I38" i="1"/>
  <c r="I39" i="1"/>
  <c r="I40" i="1"/>
  <c r="I41" i="1"/>
  <c r="I42" i="1"/>
  <c r="I43" i="1"/>
  <c r="I44" i="1"/>
  <c r="I45" i="1"/>
  <c r="I46" i="1"/>
  <c r="I47" i="1"/>
  <c r="I48" i="1"/>
  <c r="I37" i="1"/>
  <c r="I29" i="1"/>
  <c r="I30" i="1"/>
  <c r="I31" i="1"/>
  <c r="I32" i="1"/>
  <c r="I33" i="1"/>
  <c r="I34" i="1"/>
  <c r="I28" i="1"/>
  <c r="I19" i="1"/>
  <c r="I20" i="1"/>
  <c r="I21" i="1"/>
  <c r="I22" i="1"/>
  <c r="I23" i="1"/>
  <c r="I24" i="1"/>
  <c r="I25" i="1"/>
  <c r="I18" i="1"/>
  <c r="I8" i="1"/>
  <c r="I9" i="1"/>
  <c r="I10" i="1"/>
  <c r="I11" i="1"/>
  <c r="I12" i="1"/>
  <c r="I13" i="1"/>
  <c r="I14" i="1"/>
  <c r="I15" i="1"/>
  <c r="I7" i="1"/>
  <c r="G39" i="1" l="1"/>
  <c r="G40" i="1"/>
  <c r="G41" i="1"/>
  <c r="G42" i="1"/>
  <c r="G43" i="1"/>
  <c r="G44" i="1"/>
  <c r="G45" i="1"/>
  <c r="G46" i="1"/>
  <c r="G47" i="1"/>
  <c r="G48" i="1"/>
  <c r="G38" i="1"/>
  <c r="G51" i="1" l="1"/>
  <c r="G52" i="1"/>
  <c r="G53" i="1"/>
  <c r="I83" i="1" l="1"/>
  <c r="I54" i="1"/>
  <c r="I73" i="1" l="1"/>
  <c r="I49" i="1"/>
  <c r="I35" i="1"/>
  <c r="G7" i="1"/>
  <c r="I26" i="1" l="1"/>
  <c r="I16" i="1"/>
  <c r="G70" i="1" l="1"/>
  <c r="G82" i="1" l="1"/>
  <c r="G79" i="1"/>
  <c r="G77" i="1"/>
  <c r="G68" i="1"/>
  <c r="G71" i="1"/>
  <c r="G66" i="1"/>
  <c r="G65" i="1"/>
  <c r="G69" i="1"/>
  <c r="G72" i="1"/>
  <c r="G59" i="1"/>
  <c r="G67" i="1"/>
  <c r="G58" i="1"/>
  <c r="G60" i="1"/>
  <c r="G62" i="1"/>
  <c r="G64" i="1"/>
  <c r="G61" i="1"/>
  <c r="G63" i="1"/>
  <c r="G56" i="1"/>
  <c r="G37" i="1"/>
  <c r="G28" i="1"/>
  <c r="G31" i="1"/>
  <c r="G34" i="1"/>
  <c r="G30" i="1"/>
  <c r="G32" i="1"/>
  <c r="G29" i="1"/>
  <c r="G33" i="1"/>
  <c r="G23" i="1"/>
  <c r="G22" i="1"/>
  <c r="G21" i="1"/>
  <c r="G25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<sst xmlns="http://schemas.openxmlformats.org/spreadsheetml/2006/main" count="94" uniqueCount="88">
  <si>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</si>
  <si>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</si>
  <si>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</si>
  <si>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</si>
  <si>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</si>
  <si>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</si>
  <si>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</si>
  <si>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</si>
  <si>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</si>
  <si>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</si>
  <si>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</si>
  <si>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</si>
  <si>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</si>
  <si>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</si>
  <si>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</si>
  <si>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</si>
  <si>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</si>
  <si>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</si>
  <si>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</si>
  <si>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</si>
  <si>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</si>
  <si>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</si>
  <si>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</si>
  <si>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</si>
  <si>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</si>
  <si>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</si>
  <si>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</si>
  <si>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</si>
  <si>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</si>
  <si>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</si>
  <si>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</si>
  <si>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</si>
  <si>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</si>
  <si>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</si>
  <si>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</si>
  <si>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</si>
  <si>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</si>
  <si>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</si>
  <si>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</si>
  <si>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</si>
  <si>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</si>
  <si>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</si>
  <si>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</si>
  <si>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</si>
  <si>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</si>
  <si>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</si>
  <si>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</si>
  <si>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</si>
  <si>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</si>
  <si>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</si>
  <si>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</si>
  <si>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</si>
  <si>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</si>
  <si>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</si>
  <si>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</si>
  <si>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</si>
  <si>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</si>
  <si>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</si>
  <si>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</si>
  <si>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</si>
  <si>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</si>
  <si>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</si>
  <si>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</si>
  <si>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</si>
  <si>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</si>
  <si>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</si>
  <si>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</si>
  <si>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</si>
  <si>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</si>
  <si>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</si>
  <si>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</si>
  <si>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</si>
  <si>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</si>
  <si>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</si>
  <si>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</si>
  <si>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</si>
  <si>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</si>
  <si>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</si>
  <si>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</si>
  <si>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</si>
  <si>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</si>
  <si>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</si>
  <si>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 xml:space="preserve"> Šilumos sunaudojimas daugiabučiuose namuose per 2022 m. balandžio mėn. </t>
  </si>
  <si>
    <t>Algirdo 6</t>
  </si>
  <si>
    <t>Algirdo 8</t>
  </si>
  <si>
    <t>Šatrijos 8</t>
  </si>
  <si>
    <r>
      <t>Pagal Lietuvos hidrometeorologijos tarnybos duomenis vidutinė balandžio mėnesio lauko oro temperatūra  +5,5 C</t>
    </r>
    <r>
      <rPr>
        <sz val="10"/>
        <color theme="1"/>
        <rFont val="Calibri"/>
        <family val="2"/>
        <charset val="186"/>
      </rPr>
      <t>°.</t>
    </r>
  </si>
  <si>
    <r>
      <t>2022 m. balandžio mėnesio šilumos kaina 0,097773 Eur/kWh (su 9 proc. PVM), karšto vandens kaina 9,76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</si>
</sst>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A67" workbookViewId="0">
      <selection activeCell="N63" sqref="N63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32.140625" customWidth="1"/>
    <col min="12" max="12" width="6.140625" customWidth="1"/>
  </cols>
  <sheetData>
    <row r="1" spans="1:10" ht="18.75" x14ac:dyDescent="0.25">
      <c r="A1" s="1" t="s">
        <v>82</v>
      </c>
    </row>
    <row r="2" spans="1:10" ht="18.75" x14ac:dyDescent="0.25">
      <c r="A2" s="1"/>
    </row>
    <row r="3" spans="1:10" ht="17.25" x14ac:dyDescent="0.25">
      <c r="A3" s="25" t="s">
        <v>0</v>
      </c>
      <c r="B3" s="25" t="s">
        <v>1</v>
      </c>
      <c r="C3" s="25" t="s">
        <v>2</v>
      </c>
      <c r="D3" s="25" t="s">
        <v>70</v>
      </c>
      <c r="E3" s="25" t="s">
        <v>71</v>
      </c>
      <c r="F3" s="23" t="s">
        <v>74</v>
      </c>
      <c r="G3" s="24"/>
      <c r="H3" s="24"/>
      <c r="I3" s="21" t="s">
        <v>72</v>
      </c>
    </row>
    <row r="4" spans="1:10" ht="25.5" x14ac:dyDescent="0.25">
      <c r="A4" s="26"/>
      <c r="B4" s="26"/>
      <c r="C4" s="26"/>
      <c r="D4" s="26"/>
      <c r="E4" s="26"/>
      <c r="F4" s="2" t="s">
        <v>75</v>
      </c>
      <c r="G4" s="9" t="s">
        <v>76</v>
      </c>
      <c r="H4" s="7" t="s">
        <v>77</v>
      </c>
      <c r="I4" s="22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19" t="s">
        <v>73</v>
      </c>
      <c r="B6" s="19"/>
      <c r="C6" s="19"/>
      <c r="D6" s="19"/>
      <c r="E6" s="19"/>
      <c r="F6" s="19"/>
      <c r="G6" s="19"/>
      <c r="H6" s="19"/>
      <c r="I6" s="19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7190</v>
      </c>
      <c r="F7" s="13">
        <v>1.7949999999999999</v>
      </c>
      <c r="G7" s="13">
        <f t="shared" ref="G7:G15" si="0">SUM(H7-F7)</f>
        <v>18.96</v>
      </c>
      <c r="H7" s="9">
        <v>20.754999999999999</v>
      </c>
      <c r="I7" s="14">
        <f>ROUND(H7*0.097773,2)</f>
        <v>2.0299999999999998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4490</v>
      </c>
      <c r="F8" s="13">
        <v>1.774</v>
      </c>
      <c r="G8" s="13">
        <f t="shared" si="0"/>
        <v>15.966999999999999</v>
      </c>
      <c r="H8" s="9">
        <v>17.741</v>
      </c>
      <c r="I8" s="14">
        <f t="shared" ref="I8:I15" si="1">ROUND(H8*0.097773,2)</f>
        <v>1.73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5358</v>
      </c>
      <c r="F9" s="13">
        <v>1.1639999999999999</v>
      </c>
      <c r="G9" s="9">
        <f t="shared" si="0"/>
        <v>14.752000000000001</v>
      </c>
      <c r="H9" s="9">
        <v>15.916</v>
      </c>
      <c r="I9" s="14">
        <f t="shared" si="1"/>
        <v>1.56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2811</v>
      </c>
      <c r="F10" s="13">
        <v>0.77800000000000002</v>
      </c>
      <c r="G10" s="9">
        <f t="shared" si="0"/>
        <v>14.048999999999999</v>
      </c>
      <c r="H10" s="9">
        <v>14.827</v>
      </c>
      <c r="I10" s="14">
        <f t="shared" si="1"/>
        <v>1.45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4119</v>
      </c>
      <c r="F11" s="13">
        <v>1.587</v>
      </c>
      <c r="G11" s="9">
        <f t="shared" si="0"/>
        <v>14.282999999999999</v>
      </c>
      <c r="H11" s="13">
        <v>15.87</v>
      </c>
      <c r="I11" s="14">
        <f t="shared" si="1"/>
        <v>1.55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5325</v>
      </c>
      <c r="F12" s="13">
        <v>1.5489999999999999</v>
      </c>
      <c r="G12" s="9">
        <f t="shared" si="0"/>
        <v>13.943000000000001</v>
      </c>
      <c r="H12" s="9">
        <v>15.492000000000001</v>
      </c>
      <c r="I12" s="14">
        <f t="shared" si="1"/>
        <v>1.51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152.49</v>
      </c>
      <c r="E13" s="9">
        <v>3500</v>
      </c>
      <c r="F13" s="13">
        <v>0.95099999999999996</v>
      </c>
      <c r="G13" s="9">
        <f t="shared" si="0"/>
        <v>20.657</v>
      </c>
      <c r="H13" s="9">
        <v>21.608000000000001</v>
      </c>
      <c r="I13" s="14">
        <f t="shared" si="1"/>
        <v>2.11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4820</v>
      </c>
      <c r="F14" s="13">
        <v>1.6819999999999999</v>
      </c>
      <c r="G14" s="9">
        <f t="shared" si="0"/>
        <v>17.388000000000002</v>
      </c>
      <c r="H14" s="13">
        <v>19.07</v>
      </c>
      <c r="I14" s="14">
        <f t="shared" si="1"/>
        <v>1.86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4901</v>
      </c>
      <c r="F15" s="13">
        <v>1.3220000000000001</v>
      </c>
      <c r="G15" s="9">
        <f t="shared" si="0"/>
        <v>15.832000000000001</v>
      </c>
      <c r="H15" s="13">
        <v>17.154</v>
      </c>
      <c r="I15" s="14">
        <f t="shared" si="1"/>
        <v>1.68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1.7199999999999998</v>
      </c>
    </row>
    <row r="17" spans="1:9" x14ac:dyDescent="0.25">
      <c r="A17" s="20" t="s">
        <v>78</v>
      </c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9312</v>
      </c>
      <c r="F18" s="13">
        <v>1.1850000000000001</v>
      </c>
      <c r="G18" s="13">
        <f t="shared" ref="G18:G25" si="2">SUM(H18-F18)</f>
        <v>12.484999999999999</v>
      </c>
      <c r="H18" s="13">
        <v>13.67</v>
      </c>
      <c r="I18" s="14">
        <f>ROUND(H18*0.097773,2)</f>
        <v>1.34</v>
      </c>
    </row>
    <row r="19" spans="1:9" x14ac:dyDescent="0.25">
      <c r="A19" s="10">
        <v>11</v>
      </c>
      <c r="B19" s="11" t="s">
        <v>13</v>
      </c>
      <c r="C19" s="9">
        <v>733.08</v>
      </c>
      <c r="D19" s="9">
        <v>733.08</v>
      </c>
      <c r="E19" s="9">
        <v>7851</v>
      </c>
      <c r="F19" s="13">
        <v>1.07</v>
      </c>
      <c r="G19" s="9">
        <f t="shared" si="2"/>
        <v>9.64</v>
      </c>
      <c r="H19" s="13">
        <v>10.71</v>
      </c>
      <c r="I19" s="14">
        <f t="shared" ref="I19:I25" si="3">ROUND(H19*0.097773,2)</f>
        <v>1.05</v>
      </c>
    </row>
    <row r="20" spans="1:9" x14ac:dyDescent="0.25">
      <c r="A20" s="10">
        <v>12</v>
      </c>
      <c r="B20" s="11" t="s">
        <v>14</v>
      </c>
      <c r="C20" s="9">
        <v>419.31</v>
      </c>
      <c r="D20" s="9">
        <v>419.31</v>
      </c>
      <c r="E20" s="9">
        <v>6369</v>
      </c>
      <c r="F20" s="9">
        <v>1.518</v>
      </c>
      <c r="G20" s="9">
        <f t="shared" si="2"/>
        <v>13.670999999999999</v>
      </c>
      <c r="H20" s="9">
        <v>15.189</v>
      </c>
      <c r="I20" s="14">
        <f t="shared" si="3"/>
        <v>1.49</v>
      </c>
    </row>
    <row r="21" spans="1:9" x14ac:dyDescent="0.25">
      <c r="A21" s="10">
        <v>13</v>
      </c>
      <c r="B21" s="11" t="s">
        <v>16</v>
      </c>
      <c r="C21" s="9">
        <v>519.84</v>
      </c>
      <c r="D21" s="9">
        <v>519.84</v>
      </c>
      <c r="E21" s="9">
        <v>11023</v>
      </c>
      <c r="F21" s="13">
        <v>2.12</v>
      </c>
      <c r="G21" s="9">
        <f t="shared" si="2"/>
        <v>19.084999999999997</v>
      </c>
      <c r="H21" s="9">
        <v>21.204999999999998</v>
      </c>
      <c r="I21" s="14">
        <f t="shared" si="3"/>
        <v>2.0699999999999998</v>
      </c>
    </row>
    <row r="22" spans="1:9" x14ac:dyDescent="0.25">
      <c r="A22" s="10">
        <v>14</v>
      </c>
      <c r="B22" s="11" t="s">
        <v>20</v>
      </c>
      <c r="C22" s="14">
        <v>533.41</v>
      </c>
      <c r="D22" s="14">
        <v>533.41</v>
      </c>
      <c r="E22" s="9">
        <v>9969</v>
      </c>
      <c r="F22" s="9">
        <v>1.8680000000000001</v>
      </c>
      <c r="G22" s="9">
        <f t="shared" si="2"/>
        <v>16.821000000000002</v>
      </c>
      <c r="H22" s="9">
        <v>18.689</v>
      </c>
      <c r="I22" s="14">
        <f t="shared" si="3"/>
        <v>1.83</v>
      </c>
    </row>
    <row r="23" spans="1:9" x14ac:dyDescent="0.25">
      <c r="A23" s="10">
        <v>15</v>
      </c>
      <c r="B23" s="11" t="s">
        <v>19</v>
      </c>
      <c r="C23" s="9">
        <v>412.38</v>
      </c>
      <c r="D23" s="9">
        <v>412.38</v>
      </c>
      <c r="E23" s="9">
        <v>7956</v>
      </c>
      <c r="F23" s="13">
        <v>1.929</v>
      </c>
      <c r="G23" s="9">
        <f t="shared" si="2"/>
        <v>17.364000000000001</v>
      </c>
      <c r="H23" s="9">
        <v>19.292999999999999</v>
      </c>
      <c r="I23" s="14">
        <f t="shared" si="3"/>
        <v>1.89</v>
      </c>
    </row>
    <row r="24" spans="1:9" x14ac:dyDescent="0.25">
      <c r="A24" s="10">
        <v>16</v>
      </c>
      <c r="B24" s="11" t="s">
        <v>17</v>
      </c>
      <c r="C24" s="9">
        <v>544.01</v>
      </c>
      <c r="D24" s="9">
        <v>447.73</v>
      </c>
      <c r="E24" s="9">
        <v>8727</v>
      </c>
      <c r="F24" s="13">
        <v>1.6040000000000001</v>
      </c>
      <c r="G24" s="9">
        <f t="shared" si="2"/>
        <v>17.542999999999999</v>
      </c>
      <c r="H24" s="9">
        <v>19.146999999999998</v>
      </c>
      <c r="I24" s="14">
        <f t="shared" si="3"/>
        <v>1.87</v>
      </c>
    </row>
    <row r="25" spans="1:9" x14ac:dyDescent="0.25">
      <c r="A25" s="10">
        <v>17</v>
      </c>
      <c r="B25" s="11" t="s">
        <v>15</v>
      </c>
      <c r="C25" s="14">
        <v>652.14</v>
      </c>
      <c r="D25" s="14">
        <v>391.3</v>
      </c>
      <c r="E25" s="9">
        <v>5908</v>
      </c>
      <c r="F25" s="13">
        <v>0.90600000000000003</v>
      </c>
      <c r="G25" s="9">
        <f t="shared" si="2"/>
        <v>16.768000000000001</v>
      </c>
      <c r="H25" s="9">
        <v>17.673999999999999</v>
      </c>
      <c r="I25" s="14">
        <f t="shared" si="3"/>
        <v>1.73</v>
      </c>
    </row>
    <row r="26" spans="1:9" x14ac:dyDescent="0.25">
      <c r="A26" s="10"/>
      <c r="B26" s="11" t="s">
        <v>12</v>
      </c>
      <c r="C26" s="9"/>
      <c r="D26" s="9"/>
      <c r="E26" s="9"/>
      <c r="F26" s="9"/>
      <c r="G26" s="9"/>
      <c r="H26" s="9"/>
      <c r="I26" s="15">
        <f>AVERAGE(I18:I25)</f>
        <v>1.6587499999999999</v>
      </c>
    </row>
    <row r="27" spans="1:9" x14ac:dyDescent="0.25">
      <c r="A27" s="20" t="s">
        <v>21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10">
        <v>18</v>
      </c>
      <c r="B28" s="11" t="s">
        <v>23</v>
      </c>
      <c r="C28" s="9">
        <v>734.49</v>
      </c>
      <c r="D28" s="9">
        <v>734.49</v>
      </c>
      <c r="E28" s="9">
        <v>4920</v>
      </c>
      <c r="F28" s="13">
        <v>0.66900000000000004</v>
      </c>
      <c r="G28" s="9">
        <f t="shared" ref="G28:G34" si="4">SUM(H28-F28)</f>
        <v>6.0299999999999994</v>
      </c>
      <c r="H28" s="13">
        <v>6.6989999999999998</v>
      </c>
      <c r="I28" s="14">
        <f>ROUND(H28*0.097773,2)</f>
        <v>0.65</v>
      </c>
    </row>
    <row r="29" spans="1:9" x14ac:dyDescent="0.25">
      <c r="A29" s="10">
        <v>19</v>
      </c>
      <c r="B29" s="11" t="s">
        <v>22</v>
      </c>
      <c r="C29" s="9">
        <v>597.05999999999995</v>
      </c>
      <c r="D29" s="9">
        <v>510.49</v>
      </c>
      <c r="E29" s="9">
        <v>4212</v>
      </c>
      <c r="F29" s="9">
        <v>0.80300000000000005</v>
      </c>
      <c r="G29" s="13">
        <f t="shared" si="4"/>
        <v>7.2329999999999997</v>
      </c>
      <c r="H29" s="9">
        <v>8.0359999999999996</v>
      </c>
      <c r="I29" s="14">
        <f t="shared" ref="I29:I34" si="5">ROUND(H29*0.097773,2)</f>
        <v>0.79</v>
      </c>
    </row>
    <row r="30" spans="1:9" x14ac:dyDescent="0.25">
      <c r="A30" s="10">
        <v>20</v>
      </c>
      <c r="B30" s="11" t="s">
        <v>26</v>
      </c>
      <c r="C30" s="9">
        <v>416.65</v>
      </c>
      <c r="D30" s="9">
        <v>416.65</v>
      </c>
      <c r="E30" s="9">
        <v>3418</v>
      </c>
      <c r="F30" s="13">
        <v>0.82</v>
      </c>
      <c r="G30" s="9">
        <f t="shared" si="4"/>
        <v>7.3840000000000003</v>
      </c>
      <c r="H30" s="9">
        <v>8.2040000000000006</v>
      </c>
      <c r="I30" s="14">
        <f t="shared" si="5"/>
        <v>0.8</v>
      </c>
    </row>
    <row r="31" spans="1:9" x14ac:dyDescent="0.25">
      <c r="A31" s="10">
        <v>21</v>
      </c>
      <c r="B31" s="11" t="s">
        <v>25</v>
      </c>
      <c r="C31" s="9">
        <v>420.69</v>
      </c>
      <c r="D31" s="9">
        <v>420.69</v>
      </c>
      <c r="E31" s="9">
        <v>3130</v>
      </c>
      <c r="F31" s="9">
        <v>0.74399999999999999</v>
      </c>
      <c r="G31" s="9">
        <f t="shared" si="4"/>
        <v>6.6960000000000006</v>
      </c>
      <c r="H31" s="13">
        <v>7.44</v>
      </c>
      <c r="I31" s="14">
        <f t="shared" si="5"/>
        <v>0.73</v>
      </c>
    </row>
    <row r="32" spans="1:9" x14ac:dyDescent="0.25">
      <c r="A32" s="10">
        <v>22</v>
      </c>
      <c r="B32" s="11" t="s">
        <v>24</v>
      </c>
      <c r="C32" s="9">
        <v>619.78</v>
      </c>
      <c r="D32" s="9">
        <v>535.94000000000005</v>
      </c>
      <c r="E32" s="9">
        <v>4961</v>
      </c>
      <c r="F32" s="9">
        <v>0.91300000000000003</v>
      </c>
      <c r="G32" s="13">
        <f t="shared" si="4"/>
        <v>8.218</v>
      </c>
      <c r="H32" s="9">
        <v>9.1310000000000002</v>
      </c>
      <c r="I32" s="14">
        <f t="shared" si="5"/>
        <v>0.89</v>
      </c>
    </row>
    <row r="33" spans="1:14" x14ac:dyDescent="0.25">
      <c r="A33" s="10">
        <v>23</v>
      </c>
      <c r="B33" s="11" t="s">
        <v>28</v>
      </c>
      <c r="C33" s="9">
        <v>747.74</v>
      </c>
      <c r="D33" s="9">
        <v>747.74</v>
      </c>
      <c r="E33" s="9">
        <v>9686</v>
      </c>
      <c r="F33" s="9">
        <v>1.099</v>
      </c>
      <c r="G33" s="13">
        <f t="shared" si="4"/>
        <v>9.8940000000000001</v>
      </c>
      <c r="H33" s="9">
        <v>10.993</v>
      </c>
      <c r="I33" s="14">
        <f t="shared" si="5"/>
        <v>1.07</v>
      </c>
    </row>
    <row r="34" spans="1:14" x14ac:dyDescent="0.25">
      <c r="A34" s="10">
        <v>24</v>
      </c>
      <c r="B34" s="11" t="s">
        <v>27</v>
      </c>
      <c r="C34" s="9">
        <v>527.83000000000004</v>
      </c>
      <c r="D34" s="9">
        <v>270.38</v>
      </c>
      <c r="E34" s="9">
        <v>4961</v>
      </c>
      <c r="F34" s="9">
        <v>0.32600000000000001</v>
      </c>
      <c r="G34" s="9">
        <f t="shared" si="4"/>
        <v>1.4369999999999998</v>
      </c>
      <c r="H34" s="9">
        <v>1.7629999999999999</v>
      </c>
      <c r="I34" s="14">
        <f t="shared" si="5"/>
        <v>0.17</v>
      </c>
    </row>
    <row r="35" spans="1:14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AVERAGE(I28:I34)</f>
        <v>0.72857142857142865</v>
      </c>
    </row>
    <row r="36" spans="1:14" x14ac:dyDescent="0.25">
      <c r="A36" s="20" t="s">
        <v>29</v>
      </c>
      <c r="B36" s="20"/>
      <c r="C36" s="20"/>
      <c r="D36" s="20"/>
      <c r="E36" s="20"/>
      <c r="F36" s="20"/>
      <c r="G36" s="20"/>
      <c r="H36" s="20"/>
      <c r="I36" s="20"/>
    </row>
    <row r="37" spans="1:14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6227</v>
      </c>
      <c r="F37" s="13">
        <v>0.88400000000000001</v>
      </c>
      <c r="G37" s="13">
        <f t="shared" ref="G37:G48" si="6">SUM(H37-F37)</f>
        <v>13.076000000000001</v>
      </c>
      <c r="H37" s="13">
        <v>13.96</v>
      </c>
      <c r="I37" s="14">
        <f>ROUND(H37*0.097773,2)</f>
        <v>1.36</v>
      </c>
    </row>
    <row r="38" spans="1:14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10782</v>
      </c>
      <c r="F38" s="9">
        <v>1.3280000000000001</v>
      </c>
      <c r="G38" s="13">
        <f t="shared" si="6"/>
        <v>14.458</v>
      </c>
      <c r="H38" s="9">
        <v>15.786</v>
      </c>
      <c r="I38" s="14">
        <f t="shared" ref="I38:I48" si="7">ROUND(H38*0.097773,2)</f>
        <v>1.54</v>
      </c>
    </row>
    <row r="39" spans="1:14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10556</v>
      </c>
      <c r="F39" s="13">
        <v>1.2649999999999999</v>
      </c>
      <c r="G39" s="13">
        <f t="shared" si="6"/>
        <v>12.321999999999999</v>
      </c>
      <c r="H39" s="9">
        <v>13.587</v>
      </c>
      <c r="I39" s="14">
        <f t="shared" si="7"/>
        <v>1.33</v>
      </c>
    </row>
    <row r="40" spans="1:14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10618</v>
      </c>
      <c r="F40" s="9">
        <v>1.1859999999999999</v>
      </c>
      <c r="G40" s="13">
        <f t="shared" si="6"/>
        <v>10.68</v>
      </c>
      <c r="H40" s="9">
        <v>11.866</v>
      </c>
      <c r="I40" s="14">
        <f t="shared" si="7"/>
        <v>1.1599999999999999</v>
      </c>
    </row>
    <row r="41" spans="1:14" x14ac:dyDescent="0.25">
      <c r="A41" s="10">
        <v>29</v>
      </c>
      <c r="B41" s="11" t="s">
        <v>38</v>
      </c>
      <c r="C41" s="9">
        <v>556.75</v>
      </c>
      <c r="D41" s="9">
        <v>556.75</v>
      </c>
      <c r="E41" s="9">
        <v>7538</v>
      </c>
      <c r="F41" s="13">
        <v>1.353</v>
      </c>
      <c r="G41" s="13">
        <f t="shared" si="6"/>
        <v>12.186</v>
      </c>
      <c r="H41" s="9">
        <v>13.539</v>
      </c>
      <c r="I41" s="14">
        <f t="shared" si="7"/>
        <v>1.32</v>
      </c>
      <c r="K41" s="29"/>
      <c r="L41" s="29"/>
      <c r="M41" s="29"/>
      <c r="N41" s="29"/>
    </row>
    <row r="42" spans="1:14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21333</v>
      </c>
      <c r="F42" s="13">
        <v>1.359</v>
      </c>
      <c r="G42" s="13">
        <f t="shared" si="6"/>
        <v>12.231999999999999</v>
      </c>
      <c r="H42" s="9">
        <v>13.590999999999999</v>
      </c>
      <c r="I42" s="14">
        <f t="shared" si="7"/>
        <v>1.33</v>
      </c>
      <c r="K42" s="29"/>
      <c r="L42" s="29"/>
      <c r="M42" s="29"/>
      <c r="N42" s="29"/>
    </row>
    <row r="43" spans="1:14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24471</v>
      </c>
      <c r="F43" s="13">
        <v>1.6220000000000001</v>
      </c>
      <c r="G43" s="13">
        <f t="shared" si="6"/>
        <v>14.605</v>
      </c>
      <c r="H43" s="9">
        <v>16.227</v>
      </c>
      <c r="I43" s="14">
        <f t="shared" si="7"/>
        <v>1.59</v>
      </c>
      <c r="K43" s="29"/>
      <c r="L43" s="29"/>
      <c r="M43" s="29"/>
      <c r="N43" s="29"/>
    </row>
    <row r="44" spans="1:14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18815</v>
      </c>
      <c r="F44" s="13">
        <v>1.2450000000000001</v>
      </c>
      <c r="G44" s="13">
        <f t="shared" si="6"/>
        <v>11.207000000000001</v>
      </c>
      <c r="H44" s="13">
        <v>12.452</v>
      </c>
      <c r="I44" s="14">
        <f t="shared" si="7"/>
        <v>1.22</v>
      </c>
      <c r="K44" s="29"/>
      <c r="L44" s="29"/>
      <c r="M44" s="29"/>
      <c r="N44" s="29"/>
    </row>
    <row r="45" spans="1:14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22407</v>
      </c>
      <c r="F45" s="9">
        <v>1.478</v>
      </c>
      <c r="G45" s="13">
        <f t="shared" si="6"/>
        <v>13.31</v>
      </c>
      <c r="H45" s="13">
        <v>14.788</v>
      </c>
      <c r="I45" s="14">
        <f t="shared" si="7"/>
        <v>1.45</v>
      </c>
      <c r="K45" s="29"/>
      <c r="L45" s="29"/>
      <c r="M45" s="29"/>
      <c r="N45" s="29"/>
    </row>
    <row r="46" spans="1:14" x14ac:dyDescent="0.25">
      <c r="A46" s="10">
        <v>34</v>
      </c>
      <c r="B46" s="11" t="s">
        <v>35</v>
      </c>
      <c r="C46" s="9">
        <v>1401.16</v>
      </c>
      <c r="D46" s="9">
        <v>1401.16</v>
      </c>
      <c r="E46" s="9">
        <v>14138</v>
      </c>
      <c r="F46" s="9">
        <v>1.0089999999999999</v>
      </c>
      <c r="G46" s="13">
        <f t="shared" si="6"/>
        <v>9.0809999999999995</v>
      </c>
      <c r="H46" s="13">
        <v>10.09</v>
      </c>
      <c r="I46" s="14">
        <f t="shared" si="7"/>
        <v>0.99</v>
      </c>
      <c r="K46" s="29"/>
      <c r="L46" s="29"/>
      <c r="M46" s="29"/>
      <c r="N46" s="29"/>
    </row>
    <row r="47" spans="1:14" x14ac:dyDescent="0.25">
      <c r="A47" s="10">
        <v>35</v>
      </c>
      <c r="B47" s="11" t="s">
        <v>36</v>
      </c>
      <c r="C47" s="9">
        <v>1045.5899999999999</v>
      </c>
      <c r="D47" s="9">
        <v>1045.5899999999999</v>
      </c>
      <c r="E47" s="9">
        <v>15335</v>
      </c>
      <c r="F47" s="9">
        <v>1.1639999999999999</v>
      </c>
      <c r="G47" s="13">
        <f t="shared" si="6"/>
        <v>10.484</v>
      </c>
      <c r="H47" s="13">
        <v>11.648</v>
      </c>
      <c r="I47" s="14">
        <f t="shared" si="7"/>
        <v>1.1399999999999999</v>
      </c>
      <c r="K47" s="29"/>
      <c r="L47" s="29"/>
      <c r="M47" s="29"/>
      <c r="N47" s="29"/>
    </row>
    <row r="48" spans="1:14" x14ac:dyDescent="0.25">
      <c r="A48" s="10">
        <v>36</v>
      </c>
      <c r="B48" s="11" t="s">
        <v>37</v>
      </c>
      <c r="C48" s="9">
        <v>1525.86</v>
      </c>
      <c r="D48" s="9">
        <v>1525.86</v>
      </c>
      <c r="E48" s="9">
        <v>24461</v>
      </c>
      <c r="F48" s="13">
        <v>1.21</v>
      </c>
      <c r="G48" s="13">
        <f t="shared" si="6"/>
        <v>10.86</v>
      </c>
      <c r="H48" s="13">
        <v>12.07</v>
      </c>
      <c r="I48" s="14">
        <f t="shared" si="7"/>
        <v>1.18</v>
      </c>
      <c r="K48" s="29"/>
      <c r="L48" s="29"/>
      <c r="M48" s="29"/>
      <c r="N48" s="29"/>
    </row>
    <row r="49" spans="1:14" x14ac:dyDescent="0.25">
      <c r="A49" s="10"/>
      <c r="B49" s="11" t="s">
        <v>12</v>
      </c>
      <c r="C49" s="9"/>
      <c r="D49" s="9"/>
      <c r="E49" s="9"/>
      <c r="F49" s="9"/>
      <c r="G49" s="9"/>
      <c r="H49" s="9"/>
      <c r="I49" s="15">
        <f>AVERAGE(I37:I48)</f>
        <v>1.3008333333333335</v>
      </c>
      <c r="K49" s="29"/>
      <c r="L49" s="29"/>
      <c r="M49" s="29"/>
      <c r="N49" s="29"/>
    </row>
    <row r="50" spans="1:14" x14ac:dyDescent="0.25">
      <c r="A50" s="20" t="s">
        <v>41</v>
      </c>
      <c r="B50" s="20"/>
      <c r="C50" s="20"/>
      <c r="D50" s="20"/>
      <c r="E50" s="20"/>
      <c r="F50" s="20"/>
      <c r="G50" s="20"/>
      <c r="H50" s="20"/>
      <c r="I50" s="20"/>
      <c r="K50" s="29"/>
      <c r="L50" s="29"/>
      <c r="M50" s="30"/>
      <c r="N50" s="29"/>
    </row>
    <row r="51" spans="1:14" x14ac:dyDescent="0.25">
      <c r="A51" s="10">
        <v>37</v>
      </c>
      <c r="B51" s="11" t="s">
        <v>43</v>
      </c>
      <c r="C51" s="9">
        <v>1012.32</v>
      </c>
      <c r="D51" s="9">
        <v>1012.32</v>
      </c>
      <c r="E51" s="9">
        <v>10248</v>
      </c>
      <c r="F51" s="9">
        <v>1.012</v>
      </c>
      <c r="G51" s="13">
        <f>SUM(H51-F51)</f>
        <v>9.1109999999999989</v>
      </c>
      <c r="H51" s="9">
        <v>10.122999999999999</v>
      </c>
      <c r="I51" s="14">
        <f>ROUND(H51*0.097773,2)</f>
        <v>0.99</v>
      </c>
      <c r="K51" s="29"/>
      <c r="L51" s="29"/>
      <c r="M51" s="29"/>
      <c r="N51" s="29"/>
    </row>
    <row r="52" spans="1:14" x14ac:dyDescent="0.25">
      <c r="A52" s="10">
        <v>38</v>
      </c>
      <c r="B52" s="11" t="s">
        <v>44</v>
      </c>
      <c r="C52" s="9">
        <v>1494.32</v>
      </c>
      <c r="D52" s="9">
        <v>1494.32</v>
      </c>
      <c r="E52" s="9">
        <v>14372</v>
      </c>
      <c r="F52" s="13">
        <v>0.96099999999999997</v>
      </c>
      <c r="G52" s="13">
        <f>SUM(H52-F52)</f>
        <v>8.657</v>
      </c>
      <c r="H52" s="9">
        <v>9.6180000000000003</v>
      </c>
      <c r="I52" s="14">
        <f t="shared" ref="I52:I53" si="8">ROUND(H52*0.097773,2)</f>
        <v>0.94</v>
      </c>
      <c r="K52" s="29"/>
      <c r="L52" s="29"/>
      <c r="M52" s="29"/>
      <c r="N52" s="29"/>
    </row>
    <row r="53" spans="1:14" x14ac:dyDescent="0.25">
      <c r="A53" s="10">
        <v>39</v>
      </c>
      <c r="B53" s="11" t="s">
        <v>42</v>
      </c>
      <c r="C53" s="9">
        <v>2115.65</v>
      </c>
      <c r="D53" s="9">
        <v>2037.43</v>
      </c>
      <c r="E53" s="9">
        <v>19363</v>
      </c>
      <c r="F53" s="13">
        <v>1.06</v>
      </c>
      <c r="G53" s="13">
        <f>SUM(H53-F53)</f>
        <v>5.0150000000000006</v>
      </c>
      <c r="H53" s="13">
        <v>6.0750000000000002</v>
      </c>
      <c r="I53" s="14">
        <f t="shared" si="8"/>
        <v>0.59</v>
      </c>
      <c r="K53" s="29"/>
      <c r="L53" s="29"/>
      <c r="M53" s="29"/>
      <c r="N53" s="29"/>
    </row>
    <row r="54" spans="1:14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AVERAGE(I51:I53)</f>
        <v>0.84</v>
      </c>
      <c r="K54" s="29"/>
      <c r="L54" s="29"/>
      <c r="M54" s="29"/>
      <c r="N54" s="29"/>
    </row>
    <row r="55" spans="1:14" x14ac:dyDescent="0.25">
      <c r="A55" s="20" t="s">
        <v>45</v>
      </c>
      <c r="B55" s="20"/>
      <c r="C55" s="20"/>
      <c r="D55" s="20"/>
      <c r="E55" s="20"/>
      <c r="F55" s="20"/>
      <c r="G55" s="20"/>
      <c r="H55" s="20"/>
      <c r="I55" s="20"/>
      <c r="K55" s="29"/>
      <c r="L55" s="29"/>
      <c r="M55" s="29"/>
      <c r="N55" s="29"/>
    </row>
    <row r="56" spans="1:14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18205</v>
      </c>
      <c r="F56" s="13">
        <v>1.482</v>
      </c>
      <c r="G56" s="13">
        <f>SUM(H56-F56)</f>
        <v>13.339</v>
      </c>
      <c r="H56" s="13">
        <v>14.821</v>
      </c>
      <c r="I56" s="15">
        <f>ROUND(H56*0.097773,2)</f>
        <v>1.45</v>
      </c>
    </row>
    <row r="57" spans="1:14" x14ac:dyDescent="0.25">
      <c r="A57" s="20" t="s">
        <v>47</v>
      </c>
      <c r="B57" s="20"/>
      <c r="C57" s="20"/>
      <c r="D57" s="20"/>
      <c r="E57" s="20"/>
      <c r="F57" s="20"/>
      <c r="G57" s="20"/>
      <c r="H57" s="20"/>
      <c r="I57" s="20"/>
    </row>
    <row r="58" spans="1:14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27784</v>
      </c>
      <c r="F58" s="13">
        <v>0.97899999999999998</v>
      </c>
      <c r="G58" s="13">
        <f t="shared" ref="G58:G72" si="9">SUM(H58-F58)</f>
        <v>9.7260000000000009</v>
      </c>
      <c r="H58" s="13">
        <v>10.705</v>
      </c>
      <c r="I58" s="14">
        <f>ROUND(H58*0.097773,2)</f>
        <v>1.05</v>
      </c>
    </row>
    <row r="59" spans="1:14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59206</v>
      </c>
      <c r="F59" s="9">
        <v>0.97799999999999998</v>
      </c>
      <c r="G59" s="13">
        <f t="shared" si="9"/>
        <v>8.8680000000000003</v>
      </c>
      <c r="H59" s="9">
        <v>9.8460000000000001</v>
      </c>
      <c r="I59" s="14">
        <f t="shared" ref="I59:I72" si="10">ROUND(H59*0.097773,2)</f>
        <v>0.96</v>
      </c>
    </row>
    <row r="60" spans="1:14" x14ac:dyDescent="0.25">
      <c r="A60" s="10">
        <v>43</v>
      </c>
      <c r="B60" s="11" t="s">
        <v>58</v>
      </c>
      <c r="C60" s="9">
        <v>2404.31</v>
      </c>
      <c r="D60" s="9">
        <v>2404.31</v>
      </c>
      <c r="E60" s="9">
        <v>26800</v>
      </c>
      <c r="F60" s="9">
        <v>1.1140000000000001</v>
      </c>
      <c r="G60" s="13">
        <f t="shared" si="9"/>
        <v>10.032999999999999</v>
      </c>
      <c r="H60" s="9">
        <v>11.147</v>
      </c>
      <c r="I60" s="14">
        <f t="shared" si="10"/>
        <v>1.0900000000000001</v>
      </c>
    </row>
    <row r="61" spans="1:14" x14ac:dyDescent="0.25">
      <c r="A61" s="10">
        <v>44</v>
      </c>
      <c r="B61" s="11" t="s">
        <v>57</v>
      </c>
      <c r="C61" s="9">
        <v>2340.85</v>
      </c>
      <c r="D61" s="9">
        <v>2340.85</v>
      </c>
      <c r="E61" s="9">
        <v>31511</v>
      </c>
      <c r="F61" s="9">
        <v>1.3460000000000001</v>
      </c>
      <c r="G61" s="13">
        <f t="shared" si="9"/>
        <v>12.115</v>
      </c>
      <c r="H61" s="9">
        <v>13.461</v>
      </c>
      <c r="I61" s="14">
        <f t="shared" si="10"/>
        <v>1.32</v>
      </c>
    </row>
    <row r="62" spans="1:14" x14ac:dyDescent="0.25">
      <c r="A62" s="10">
        <v>45</v>
      </c>
      <c r="B62" s="11" t="s">
        <v>48</v>
      </c>
      <c r="C62" s="9">
        <v>3136.49</v>
      </c>
      <c r="D62" s="9">
        <v>2997.08</v>
      </c>
      <c r="E62" s="9">
        <v>29211</v>
      </c>
      <c r="F62" s="9">
        <v>0.93100000000000005</v>
      </c>
      <c r="G62" s="13">
        <f t="shared" si="9"/>
        <v>8.7719999999999985</v>
      </c>
      <c r="H62" s="13">
        <v>9.7029999999999994</v>
      </c>
      <c r="I62" s="14">
        <f t="shared" si="10"/>
        <v>0.95</v>
      </c>
    </row>
    <row r="63" spans="1:14" x14ac:dyDescent="0.25">
      <c r="A63" s="10">
        <v>46</v>
      </c>
      <c r="B63" s="11" t="s">
        <v>50</v>
      </c>
      <c r="C63" s="9">
        <v>3853.07</v>
      </c>
      <c r="D63" s="9">
        <v>3789.03</v>
      </c>
      <c r="E63" s="9">
        <v>49150</v>
      </c>
      <c r="F63" s="9">
        <v>0.92800000000000005</v>
      </c>
      <c r="G63" s="13">
        <f t="shared" si="9"/>
        <v>8.4899999999999984</v>
      </c>
      <c r="H63" s="13">
        <v>9.4179999999999993</v>
      </c>
      <c r="I63" s="14">
        <f t="shared" si="10"/>
        <v>0.92</v>
      </c>
    </row>
    <row r="64" spans="1:14" x14ac:dyDescent="0.25">
      <c r="A64" s="10">
        <v>47</v>
      </c>
      <c r="B64" s="11" t="s">
        <v>62</v>
      </c>
      <c r="C64" s="9">
        <v>2276.89</v>
      </c>
      <c r="D64" s="9">
        <v>2224.12</v>
      </c>
      <c r="E64" s="9">
        <v>29909</v>
      </c>
      <c r="F64" s="13">
        <v>1.3140000000000001</v>
      </c>
      <c r="G64" s="13">
        <f t="shared" si="9"/>
        <v>11.369</v>
      </c>
      <c r="H64" s="9">
        <v>12.683</v>
      </c>
      <c r="I64" s="14">
        <f t="shared" si="10"/>
        <v>1.24</v>
      </c>
    </row>
    <row r="65" spans="1:9" x14ac:dyDescent="0.25">
      <c r="A65" s="10">
        <v>48</v>
      </c>
      <c r="B65" s="11" t="s">
        <v>61</v>
      </c>
      <c r="C65" s="9">
        <v>2929.35</v>
      </c>
      <c r="D65" s="9">
        <v>2703.99</v>
      </c>
      <c r="E65" s="9">
        <v>30253</v>
      </c>
      <c r="F65" s="13">
        <v>0.79800000000000004</v>
      </c>
      <c r="G65" s="13">
        <f t="shared" si="9"/>
        <v>7.7780000000000005</v>
      </c>
      <c r="H65" s="9">
        <v>8.5760000000000005</v>
      </c>
      <c r="I65" s="14">
        <f t="shared" si="10"/>
        <v>0.84</v>
      </c>
    </row>
    <row r="66" spans="1:9" x14ac:dyDescent="0.25">
      <c r="A66" s="10">
        <v>49</v>
      </c>
      <c r="B66" s="11" t="s">
        <v>56</v>
      </c>
      <c r="C66" s="9">
        <v>2273.0500000000002</v>
      </c>
      <c r="D66" s="9">
        <v>2273.0500000000002</v>
      </c>
      <c r="E66" s="9">
        <v>35933</v>
      </c>
      <c r="F66" s="9">
        <v>1.2430000000000001</v>
      </c>
      <c r="G66" s="13">
        <f t="shared" si="9"/>
        <v>11.193999999999999</v>
      </c>
      <c r="H66" s="9">
        <v>12.436999999999999</v>
      </c>
      <c r="I66" s="14">
        <f t="shared" si="10"/>
        <v>1.22</v>
      </c>
    </row>
    <row r="67" spans="1:9" x14ac:dyDescent="0.25">
      <c r="A67" s="10">
        <v>50</v>
      </c>
      <c r="B67" s="11" t="s">
        <v>53</v>
      </c>
      <c r="C67" s="14">
        <v>2276</v>
      </c>
      <c r="D67" s="14">
        <v>2142.35</v>
      </c>
      <c r="E67" s="9">
        <v>28863</v>
      </c>
      <c r="F67" s="13">
        <v>0.99299999999999999</v>
      </c>
      <c r="G67" s="13">
        <f t="shared" si="9"/>
        <v>9.4990000000000006</v>
      </c>
      <c r="H67" s="9">
        <v>10.492000000000001</v>
      </c>
      <c r="I67" s="14">
        <f t="shared" si="10"/>
        <v>1.03</v>
      </c>
    </row>
    <row r="68" spans="1:9" x14ac:dyDescent="0.25">
      <c r="A68" s="10">
        <v>51</v>
      </c>
      <c r="B68" s="11" t="s">
        <v>52</v>
      </c>
      <c r="C68" s="9">
        <v>4582.3500000000004</v>
      </c>
      <c r="D68" s="9">
        <v>4503.74</v>
      </c>
      <c r="E68" s="9">
        <v>59970</v>
      </c>
      <c r="F68" s="13">
        <v>0.97599999999999998</v>
      </c>
      <c r="G68" s="13">
        <f t="shared" si="9"/>
        <v>8.9370000000000012</v>
      </c>
      <c r="H68" s="9">
        <v>9.9130000000000003</v>
      </c>
      <c r="I68" s="14">
        <f t="shared" si="10"/>
        <v>0.97</v>
      </c>
    </row>
    <row r="69" spans="1:9" x14ac:dyDescent="0.25">
      <c r="A69" s="10">
        <v>52</v>
      </c>
      <c r="B69" s="11" t="s">
        <v>64</v>
      </c>
      <c r="C69" s="14">
        <v>1950.2</v>
      </c>
      <c r="D69" s="9">
        <v>1876.36</v>
      </c>
      <c r="E69" s="9">
        <v>32940</v>
      </c>
      <c r="F69" s="9">
        <v>1.454</v>
      </c>
      <c r="G69" s="13">
        <f t="shared" si="9"/>
        <v>13.604999999999999</v>
      </c>
      <c r="H69" s="13">
        <v>15.058999999999999</v>
      </c>
      <c r="I69" s="14">
        <f t="shared" si="10"/>
        <v>1.47</v>
      </c>
    </row>
    <row r="70" spans="1:9" x14ac:dyDescent="0.25">
      <c r="A70" s="10">
        <v>53</v>
      </c>
      <c r="B70" s="11" t="s">
        <v>63</v>
      </c>
      <c r="C70" s="14">
        <v>1947.48</v>
      </c>
      <c r="D70" s="14">
        <v>1947.48</v>
      </c>
      <c r="E70" s="9">
        <v>23432</v>
      </c>
      <c r="F70" s="9">
        <v>1.2030000000000001</v>
      </c>
      <c r="G70" s="13">
        <f t="shared" si="9"/>
        <v>10.829000000000001</v>
      </c>
      <c r="H70" s="13">
        <v>12.032</v>
      </c>
      <c r="I70" s="14">
        <f t="shared" si="10"/>
        <v>1.18</v>
      </c>
    </row>
    <row r="71" spans="1:9" x14ac:dyDescent="0.25">
      <c r="A71" s="10">
        <v>54</v>
      </c>
      <c r="B71" s="11" t="s">
        <v>60</v>
      </c>
      <c r="C71" s="9">
        <v>1982.31</v>
      </c>
      <c r="D71" s="9">
        <v>1564.98</v>
      </c>
      <c r="E71" s="9">
        <v>24533</v>
      </c>
      <c r="F71" s="9">
        <v>1.371</v>
      </c>
      <c r="G71" s="13">
        <f t="shared" si="9"/>
        <v>12.339</v>
      </c>
      <c r="H71" s="13">
        <v>13.71</v>
      </c>
      <c r="I71" s="14">
        <f t="shared" si="10"/>
        <v>1.34</v>
      </c>
    </row>
    <row r="72" spans="1:9" x14ac:dyDescent="0.25">
      <c r="A72" s="10">
        <v>55</v>
      </c>
      <c r="B72" s="11" t="s">
        <v>49</v>
      </c>
      <c r="C72" s="9">
        <v>2542.5700000000002</v>
      </c>
      <c r="D72" s="9">
        <v>2154.7600000000002</v>
      </c>
      <c r="E72" s="9">
        <v>22695</v>
      </c>
      <c r="F72" s="9">
        <v>1.038</v>
      </c>
      <c r="G72" s="13">
        <f t="shared" si="9"/>
        <v>9.3460000000000001</v>
      </c>
      <c r="H72" s="9">
        <v>10.384</v>
      </c>
      <c r="I72" s="14">
        <f t="shared" si="10"/>
        <v>1.02</v>
      </c>
    </row>
    <row r="73" spans="1:9" x14ac:dyDescent="0.25">
      <c r="A73" s="10"/>
      <c r="B73" s="11" t="s">
        <v>12</v>
      </c>
      <c r="C73" s="11"/>
      <c r="D73" s="11"/>
      <c r="E73" s="11"/>
      <c r="F73" s="11"/>
      <c r="G73" s="11"/>
      <c r="H73" s="9"/>
      <c r="I73" s="15">
        <f>AVERAGE(I58:I72)</f>
        <v>1.1066666666666667</v>
      </c>
    </row>
    <row r="74" spans="1:9" x14ac:dyDescent="0.25">
      <c r="A74" s="20" t="s">
        <v>65</v>
      </c>
      <c r="B74" s="20"/>
      <c r="C74" s="20"/>
      <c r="D74" s="20"/>
      <c r="E74" s="20"/>
      <c r="F74" s="20"/>
      <c r="G74" s="20"/>
      <c r="H74" s="20"/>
      <c r="I74" s="20"/>
    </row>
    <row r="75" spans="1:9" x14ac:dyDescent="0.25">
      <c r="A75" s="10">
        <v>56</v>
      </c>
      <c r="B75" s="18" t="s">
        <v>83</v>
      </c>
      <c r="C75" s="14">
        <v>2256.8000000000002</v>
      </c>
      <c r="D75" s="14">
        <v>2256.8000000000002</v>
      </c>
      <c r="E75" s="9">
        <v>10136</v>
      </c>
      <c r="F75" s="9">
        <v>0.80800000000000005</v>
      </c>
      <c r="G75" s="13">
        <f t="shared" ref="G75:G76" si="11">SUM(H75-F75)</f>
        <v>2.8739999999999997</v>
      </c>
      <c r="H75" s="9">
        <v>3.6819999999999999</v>
      </c>
      <c r="I75" s="14">
        <f t="shared" ref="I75:I76" si="12">ROUND(H75*0.097773,2)</f>
        <v>0.36</v>
      </c>
    </row>
    <row r="76" spans="1:9" x14ac:dyDescent="0.25">
      <c r="A76" s="10">
        <v>57</v>
      </c>
      <c r="B76" s="18" t="s">
        <v>84</v>
      </c>
      <c r="C76" s="9">
        <v>1779.33</v>
      </c>
      <c r="D76" s="9">
        <v>1779.33</v>
      </c>
      <c r="E76" s="9">
        <v>11733</v>
      </c>
      <c r="F76" s="9">
        <v>1.1870000000000001</v>
      </c>
      <c r="G76" s="13">
        <f t="shared" si="11"/>
        <v>4.22</v>
      </c>
      <c r="H76" s="9">
        <v>5.407</v>
      </c>
      <c r="I76" s="14">
        <f t="shared" si="12"/>
        <v>0.53</v>
      </c>
    </row>
    <row r="77" spans="1:9" x14ac:dyDescent="0.25">
      <c r="A77" s="10">
        <v>58</v>
      </c>
      <c r="B77" s="11" t="s">
        <v>68</v>
      </c>
      <c r="C77" s="9">
        <v>1371.28</v>
      </c>
      <c r="D77" s="9">
        <v>1233.8399999999999</v>
      </c>
      <c r="E77" s="9">
        <v>8818</v>
      </c>
      <c r="F77" s="13">
        <v>0.64300000000000002</v>
      </c>
      <c r="G77" s="13">
        <f>SUM(H77-F77)</f>
        <v>6.4320000000000004</v>
      </c>
      <c r="H77" s="13">
        <v>7.0750000000000002</v>
      </c>
      <c r="I77" s="14">
        <f>ROUND(H77*0.097773,2)</f>
        <v>0.69</v>
      </c>
    </row>
    <row r="78" spans="1:9" x14ac:dyDescent="0.25">
      <c r="A78" s="10">
        <v>59</v>
      </c>
      <c r="B78" s="11" t="s">
        <v>85</v>
      </c>
      <c r="C78" s="9">
        <v>1362.17</v>
      </c>
      <c r="D78" s="9">
        <v>1293.42</v>
      </c>
      <c r="E78" s="9">
        <v>4635</v>
      </c>
      <c r="F78" s="13">
        <v>0.61199999999999999</v>
      </c>
      <c r="G78" s="13">
        <f>SUM(H78-F78)</f>
        <v>2.3260000000000001</v>
      </c>
      <c r="H78" s="13">
        <v>2.9380000000000002</v>
      </c>
      <c r="I78" s="14">
        <f>ROUND(H78*0.097773,2)</f>
        <v>0.28999999999999998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20536</v>
      </c>
      <c r="F79" s="13">
        <v>0.84</v>
      </c>
      <c r="G79" s="13">
        <f>SUM(H79-F79)</f>
        <v>3.9459999999999997</v>
      </c>
      <c r="H79" s="9">
        <v>4.7859999999999996</v>
      </c>
      <c r="I79" s="14">
        <f t="shared" ref="I79:I82" si="13">ROUND(H79*0.097773,2)</f>
        <v>0.47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8189</v>
      </c>
      <c r="F80" s="13">
        <v>0.57899999999999996</v>
      </c>
      <c r="G80" s="13">
        <f t="shared" ref="G80:G81" si="14">SUM(H80-F80)</f>
        <v>2.6130000000000004</v>
      </c>
      <c r="H80" s="9">
        <v>3.1920000000000002</v>
      </c>
      <c r="I80" s="14">
        <f t="shared" si="13"/>
        <v>0.31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9274</v>
      </c>
      <c r="F81" s="13">
        <v>0.72299999999999998</v>
      </c>
      <c r="G81" s="13">
        <f t="shared" si="14"/>
        <v>2.69</v>
      </c>
      <c r="H81" s="9">
        <v>3.4129999999999998</v>
      </c>
      <c r="I81" s="14">
        <f t="shared" si="13"/>
        <v>0.33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17861</v>
      </c>
      <c r="F82" s="13">
        <v>0.498</v>
      </c>
      <c r="G82" s="13">
        <f>SUM(H82-F82)</f>
        <v>4.49</v>
      </c>
      <c r="H82" s="13">
        <v>4.9880000000000004</v>
      </c>
      <c r="I82" s="14">
        <f t="shared" si="13"/>
        <v>0.49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AVERAGE(I77:I82)</f>
        <v>0.43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1.1599999999999999</v>
      </c>
    </row>
    <row r="86" spans="1:9" x14ac:dyDescent="0.25">
      <c r="A86" s="27" t="s">
        <v>86</v>
      </c>
      <c r="B86" s="27"/>
      <c r="C86" s="27"/>
      <c r="D86" s="27"/>
      <c r="E86" s="27"/>
      <c r="F86" s="27"/>
      <c r="G86" s="27"/>
      <c r="H86" s="27"/>
      <c r="I86" s="27"/>
    </row>
    <row r="87" spans="1:9" x14ac:dyDescent="0.25">
      <c r="A87" s="27" t="s">
        <v>87</v>
      </c>
      <c r="B87" s="27"/>
      <c r="C87" s="27"/>
      <c r="D87" s="27"/>
      <c r="E87" s="27"/>
      <c r="F87" s="27"/>
      <c r="G87" s="27"/>
      <c r="H87" s="27"/>
      <c r="I87" s="27"/>
    </row>
    <row r="88" spans="1:9" x14ac:dyDescent="0.25">
      <c r="A88" s="27" t="s">
        <v>80</v>
      </c>
      <c r="B88" s="27"/>
    </row>
    <row r="90" spans="1:9" x14ac:dyDescent="0.25">
      <c r="B90" s="28" t="s">
        <v>81</v>
      </c>
      <c r="C90" s="28"/>
      <c r="D90" s="28"/>
    </row>
  </sheetData>
  <autoFilter ref="I58:I72" xr:uid="{00000000-0009-0000-0000-000000000000}"/>
  <sortState xmlns:xlrd2="http://schemas.microsoft.com/office/spreadsheetml/2017/richdata2" ref="A77:I82">
    <sortCondition ref="I77:I82"/>
  </sortState>
  <mergeCells count="19">
    <mergeCell ref="A55:I55"/>
    <mergeCell ref="A86:I86"/>
    <mergeCell ref="A87:I87"/>
    <mergeCell ref="A88:B88"/>
    <mergeCell ref="B90:D90"/>
    <mergeCell ref="A57:I57"/>
    <mergeCell ref="A74:I74"/>
    <mergeCell ref="I3:I4"/>
    <mergeCell ref="F3:H3"/>
    <mergeCell ref="A3:A4"/>
    <mergeCell ref="B3:B4"/>
    <mergeCell ref="C3:C4"/>
    <mergeCell ref="D3:D4"/>
    <mergeCell ref="E3:E4"/>
    <mergeCell ref="A6:I6"/>
    <mergeCell ref="A17:I17"/>
    <mergeCell ref="A27:I27"/>
    <mergeCell ref="A36:I36"/>
    <mergeCell ref="A50:I50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2022-05-11T07:44:59Z</dcterms:modified>
</cp:coreProperties>
</file>